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515" windowHeight="102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<sst xmlns="http://schemas.openxmlformats.org/spreadsheetml/2006/main" count="504" uniqueCount="319">
  <si>
    <t>NOMS</t>
  </si>
  <si>
    <t>PRENOMS</t>
  </si>
  <si>
    <t>CLUB</t>
  </si>
  <si>
    <t>cat</t>
  </si>
  <si>
    <t>clas</t>
  </si>
  <si>
    <t>TOTAL</t>
  </si>
  <si>
    <t>SUC</t>
  </si>
  <si>
    <t>JEAN PHILIPPE</t>
  </si>
  <si>
    <t>CAMINAIRES DE GIJOU</t>
  </si>
  <si>
    <t>v2h</t>
  </si>
  <si>
    <t xml:space="preserve">MEILER </t>
  </si>
  <si>
    <t>Edouard</t>
  </si>
  <si>
    <t>v3h</t>
  </si>
  <si>
    <t xml:space="preserve">NANNINI </t>
  </si>
  <si>
    <t>Olivier</t>
  </si>
  <si>
    <t>ES AUSSILLON</t>
  </si>
  <si>
    <t>sh</t>
  </si>
  <si>
    <t xml:space="preserve">CURVALE </t>
  </si>
  <si>
    <t>Jérome</t>
  </si>
  <si>
    <t xml:space="preserve">GALAUP </t>
  </si>
  <si>
    <t>Laurent</t>
  </si>
  <si>
    <t>Blagnac Sc</t>
  </si>
  <si>
    <t xml:space="preserve">ESCUDIE </t>
  </si>
  <si>
    <t>Richard</t>
  </si>
  <si>
    <t>v1h</t>
  </si>
  <si>
    <t>CATIE</t>
  </si>
  <si>
    <t>AUDREY</t>
  </si>
  <si>
    <t>Coureurs De Fond Castres</t>
  </si>
  <si>
    <t>sf</t>
  </si>
  <si>
    <t>AYROLLES</t>
  </si>
  <si>
    <t>DIRAISON</t>
  </si>
  <si>
    <t>MIKAEL</t>
  </si>
  <si>
    <t>FC PREMIAM</t>
  </si>
  <si>
    <t xml:space="preserve">MIRAOUI </t>
  </si>
  <si>
    <t>Raphael</t>
  </si>
  <si>
    <t xml:space="preserve">LOUBAT-MOLINIER </t>
  </si>
  <si>
    <t>Patrick</t>
  </si>
  <si>
    <t>Coureurs De Fonds Castres</t>
  </si>
  <si>
    <t>GALAUP</t>
  </si>
  <si>
    <t>Philippe</t>
  </si>
  <si>
    <t xml:space="preserve">REVEL </t>
  </si>
  <si>
    <t xml:space="preserve">François </t>
  </si>
  <si>
    <t>COUREUR DE FOND DE CASTRES</t>
  </si>
  <si>
    <t xml:space="preserve">GAU </t>
  </si>
  <si>
    <t>Michel</t>
  </si>
  <si>
    <t>Coureurs De Fond De Castres</t>
  </si>
  <si>
    <t xml:space="preserve">DYJACK </t>
  </si>
  <si>
    <t>Emmanuel</t>
  </si>
  <si>
    <t>DYJACK</t>
  </si>
  <si>
    <t>Kilian</t>
  </si>
  <si>
    <t>A.o.c</t>
  </si>
  <si>
    <t>ch</t>
  </si>
  <si>
    <t>MILLET</t>
  </si>
  <si>
    <t>Bernard</t>
  </si>
  <si>
    <t>Trotteurs D'en Laure</t>
  </si>
  <si>
    <t>CHRISTOPH</t>
  </si>
  <si>
    <t>Isabelle</t>
  </si>
  <si>
    <t>v1f</t>
  </si>
  <si>
    <t xml:space="preserve">SENEGAS </t>
  </si>
  <si>
    <t>Jean Baptiste</t>
  </si>
  <si>
    <t>Caps Payrin</t>
  </si>
  <si>
    <t>LOUBAT-MOLINIER</t>
  </si>
  <si>
    <t>Chantal</t>
  </si>
  <si>
    <t>GONTHIER</t>
  </si>
  <si>
    <t>PASCAL</t>
  </si>
  <si>
    <t xml:space="preserve">ALAYRAC </t>
  </si>
  <si>
    <t>CAPS PAYRIN</t>
  </si>
  <si>
    <t>PEIRANO</t>
  </si>
  <si>
    <t>Sandra Sophie</t>
  </si>
  <si>
    <t>Courir Ensemble Aiguefonde</t>
  </si>
  <si>
    <t xml:space="preserve">LUCAS </t>
  </si>
  <si>
    <t>Lionel</t>
  </si>
  <si>
    <t>Courir ensemble aiguefonde</t>
  </si>
  <si>
    <t xml:space="preserve">SUC </t>
  </si>
  <si>
    <t>André</t>
  </si>
  <si>
    <t>Tarn Sud A - S/l Ac Lacaune</t>
  </si>
  <si>
    <t>Leia</t>
  </si>
  <si>
    <t>cf</t>
  </si>
  <si>
    <t>CAMBON</t>
  </si>
  <si>
    <t>Eric</t>
  </si>
  <si>
    <t>Jenovefa</t>
  </si>
  <si>
    <t xml:space="preserve">CULIE </t>
  </si>
  <si>
    <t>Thierry</t>
  </si>
  <si>
    <t>asl comau</t>
  </si>
  <si>
    <t xml:space="preserve">LEON </t>
  </si>
  <si>
    <t>Camille</t>
  </si>
  <si>
    <t>ALAUX</t>
  </si>
  <si>
    <t>ARLETTE</t>
  </si>
  <si>
    <t>Trotteurs d'en Laure</t>
  </si>
  <si>
    <t>v2f</t>
  </si>
  <si>
    <t xml:space="preserve">BRU </t>
  </si>
  <si>
    <t>Daniel</t>
  </si>
  <si>
    <t xml:space="preserve">GAIGNARD </t>
  </si>
  <si>
    <t>Anne</t>
  </si>
  <si>
    <t>AUSSILLOUS</t>
  </si>
  <si>
    <t>PHILIPPE</t>
  </si>
  <si>
    <t>BOUISSET</t>
  </si>
  <si>
    <t>PATRICK</t>
  </si>
  <si>
    <t xml:space="preserve">GIRABANCAS </t>
  </si>
  <si>
    <t>Yohan</t>
  </si>
  <si>
    <t>SAINT ROMANE</t>
  </si>
  <si>
    <t>MARCEL</t>
  </si>
  <si>
    <t xml:space="preserve">BIAU </t>
  </si>
  <si>
    <t>Yannick</t>
  </si>
  <si>
    <t xml:space="preserve">ALQUIER </t>
  </si>
  <si>
    <t>Michele</t>
  </si>
  <si>
    <t xml:space="preserve">BOITEL </t>
  </si>
  <si>
    <t>Claude</t>
  </si>
  <si>
    <t xml:space="preserve">CERE </t>
  </si>
  <si>
    <t>Guillaume</t>
  </si>
  <si>
    <t>BMR COMPETITION</t>
  </si>
  <si>
    <t xml:space="preserve">METLAINE MARLARD </t>
  </si>
  <si>
    <t>Mouloud</t>
  </si>
  <si>
    <t>Stéphane</t>
  </si>
  <si>
    <t>CALAMOTE</t>
  </si>
  <si>
    <t>Antoine</t>
  </si>
  <si>
    <t>BARTHELEMY</t>
  </si>
  <si>
    <t>JEROME</t>
  </si>
  <si>
    <t xml:space="preserve">CARME </t>
  </si>
  <si>
    <t>François</t>
  </si>
  <si>
    <t xml:space="preserve">MENNEBOO </t>
  </si>
  <si>
    <t>AMALRIC</t>
  </si>
  <si>
    <t>LES MARTYS EN COURSE</t>
  </si>
  <si>
    <t>V1H</t>
  </si>
  <si>
    <t xml:space="preserve">PRAT </t>
  </si>
  <si>
    <t xml:space="preserve">MAMOU </t>
  </si>
  <si>
    <t>Abldelkader</t>
  </si>
  <si>
    <t>Jean Marie</t>
  </si>
  <si>
    <t>v4h</t>
  </si>
  <si>
    <t>BELINGAND</t>
  </si>
  <si>
    <t>BLAISE</t>
  </si>
  <si>
    <t>Coureurs de fond de Castres</t>
  </si>
  <si>
    <t xml:space="preserve">NOUVEL </t>
  </si>
  <si>
    <t>caps payrin</t>
  </si>
  <si>
    <t xml:space="preserve">DENONIN </t>
  </si>
  <si>
    <t>Bruno</t>
  </si>
  <si>
    <t xml:space="preserve">HYZY </t>
  </si>
  <si>
    <t>fabien</t>
  </si>
  <si>
    <t>Mjc St Baudille</t>
  </si>
  <si>
    <t xml:space="preserve">TARDIF </t>
  </si>
  <si>
    <t>Stéphanie</t>
  </si>
  <si>
    <t>Apsf</t>
  </si>
  <si>
    <t xml:space="preserve">AMALRIC </t>
  </si>
  <si>
    <t>BASTIEN</t>
  </si>
  <si>
    <t>jh</t>
  </si>
  <si>
    <t>MORALES</t>
  </si>
  <si>
    <t>Jean</t>
  </si>
  <si>
    <t>V2H</t>
  </si>
  <si>
    <t xml:space="preserve">MILNES </t>
  </si>
  <si>
    <t>Robert</t>
  </si>
  <si>
    <t>ZNIBER</t>
  </si>
  <si>
    <t xml:space="preserve">Ali </t>
  </si>
  <si>
    <t>LABRUGUIERE AC</t>
  </si>
  <si>
    <t>YAMNAINE</t>
  </si>
  <si>
    <t>Christophe</t>
  </si>
  <si>
    <t>es aussillon</t>
  </si>
  <si>
    <t>eh</t>
  </si>
  <si>
    <t>AUGE</t>
  </si>
  <si>
    <t xml:space="preserve">LEVISTRE </t>
  </si>
  <si>
    <t>Nathalie</t>
  </si>
  <si>
    <t>GRAS</t>
  </si>
  <si>
    <t>JEAN MICHEL</t>
  </si>
  <si>
    <t xml:space="preserve">BESSAC </t>
  </si>
  <si>
    <t>Pascale</t>
  </si>
  <si>
    <t xml:space="preserve">AGASSE </t>
  </si>
  <si>
    <t>Guy</t>
  </si>
  <si>
    <t xml:space="preserve">CABROL </t>
  </si>
  <si>
    <t>CALMETTES</t>
  </si>
  <si>
    <t>ASPF</t>
  </si>
  <si>
    <t>SH</t>
  </si>
  <si>
    <t>Fabien</t>
  </si>
  <si>
    <t xml:space="preserve">SEVERAC </t>
  </si>
  <si>
    <t>Nicolas</t>
  </si>
  <si>
    <t>Triathlon Castres</t>
  </si>
  <si>
    <t>MOLLE</t>
  </si>
  <si>
    <t>Mathieu</t>
  </si>
  <si>
    <t xml:space="preserve">RASCOL </t>
  </si>
  <si>
    <t xml:space="preserve">REGNIE </t>
  </si>
  <si>
    <t>Gwenael</t>
  </si>
  <si>
    <t xml:space="preserve">MOLINIE </t>
  </si>
  <si>
    <t>Christian</t>
  </si>
  <si>
    <t xml:space="preserve">CAMP </t>
  </si>
  <si>
    <t>HOUSSET</t>
  </si>
  <si>
    <t>JACQUES</t>
  </si>
  <si>
    <t>GEMER</t>
  </si>
  <si>
    <t>NICOLAS</t>
  </si>
  <si>
    <t xml:space="preserve">OUCHENE </t>
  </si>
  <si>
    <t>Mustapha</t>
  </si>
  <si>
    <t>CARRIERE</t>
  </si>
  <si>
    <t>TONY</t>
  </si>
  <si>
    <t xml:space="preserve">ARANEGA </t>
  </si>
  <si>
    <t>Dominique</t>
  </si>
  <si>
    <t xml:space="preserve">BOSCH </t>
  </si>
  <si>
    <t>Yohann</t>
  </si>
  <si>
    <t>RIVES DU TARN RUNNING</t>
  </si>
  <si>
    <t xml:space="preserve">GUIPOUY </t>
  </si>
  <si>
    <t>Virginie</t>
  </si>
  <si>
    <t>Team 12</t>
  </si>
  <si>
    <t>NEL</t>
  </si>
  <si>
    <t>CEDRIC</t>
  </si>
  <si>
    <t>BEDARIEUX</t>
  </si>
  <si>
    <t xml:space="preserve">TAYAC </t>
  </si>
  <si>
    <t>COUZINIE</t>
  </si>
  <si>
    <t xml:space="preserve">MOULY </t>
  </si>
  <si>
    <t>Jean Luc</t>
  </si>
  <si>
    <t xml:space="preserve">JACQUEMIN </t>
  </si>
  <si>
    <t>Cyrille</t>
  </si>
  <si>
    <t>BOULET</t>
  </si>
  <si>
    <t xml:space="preserve">YVES </t>
  </si>
  <si>
    <t xml:space="preserve">MUNOZ </t>
  </si>
  <si>
    <t>MJC ST BAUDILLE</t>
  </si>
  <si>
    <t>GARRIGUES</t>
  </si>
  <si>
    <t>courir ensemble aiguefonde</t>
  </si>
  <si>
    <t>Véronique</t>
  </si>
  <si>
    <t>MAURY</t>
  </si>
  <si>
    <t>CSA 8EME RPIMA</t>
  </si>
  <si>
    <t>BONNAFOUS</t>
  </si>
  <si>
    <t>THOMAS</t>
  </si>
  <si>
    <t>COURIR ENSEMBLE AIGUEFONDE</t>
  </si>
  <si>
    <t>IRR</t>
  </si>
  <si>
    <t>Benoit</t>
  </si>
  <si>
    <t xml:space="preserve">FABRE </t>
  </si>
  <si>
    <t>Aspf</t>
  </si>
  <si>
    <t>LEONET</t>
  </si>
  <si>
    <t>Sandrine</t>
  </si>
  <si>
    <t>Galopins Brassaguais</t>
  </si>
  <si>
    <t>RUIZ</t>
  </si>
  <si>
    <t>NATHALIE</t>
  </si>
  <si>
    <t>MEILER</t>
  </si>
  <si>
    <t>Franck</t>
  </si>
  <si>
    <t xml:space="preserve">MIALHE </t>
  </si>
  <si>
    <t>Raymond</t>
  </si>
  <si>
    <t>CELARD</t>
  </si>
  <si>
    <t>Maryline</t>
  </si>
  <si>
    <t xml:space="preserve">PRATMARTY </t>
  </si>
  <si>
    <t>Jean Marc</t>
  </si>
  <si>
    <t>MONTAGNE</t>
  </si>
  <si>
    <t>marc</t>
  </si>
  <si>
    <t>AZEMA</t>
  </si>
  <si>
    <t>Brice</t>
  </si>
  <si>
    <t xml:space="preserve">GERVAIS </t>
  </si>
  <si>
    <t>Carole</t>
  </si>
  <si>
    <t>Courir Ensemble Aigufonde</t>
  </si>
  <si>
    <t xml:space="preserve">HALHAL </t>
  </si>
  <si>
    <t>Abdelraman</t>
  </si>
  <si>
    <t xml:space="preserve">FABAS </t>
  </si>
  <si>
    <t>Marie José</t>
  </si>
  <si>
    <t>Tarn Sud A - S/l Castres Athletisme</t>
  </si>
  <si>
    <t>VALETTE</t>
  </si>
  <si>
    <t>ALAIN</t>
  </si>
  <si>
    <t>LACAUNE</t>
  </si>
  <si>
    <t>COUTOU</t>
  </si>
  <si>
    <t>ROLAND</t>
  </si>
  <si>
    <t xml:space="preserve">GUIRAUD </t>
  </si>
  <si>
    <t>Benjamin</t>
  </si>
  <si>
    <t>CAPS Payrin</t>
  </si>
  <si>
    <t xml:space="preserve">ARNAUD </t>
  </si>
  <si>
    <t>Didier</t>
  </si>
  <si>
    <t>E.S. Aussillon</t>
  </si>
  <si>
    <t>V3H</t>
  </si>
  <si>
    <t xml:space="preserve">THOUY </t>
  </si>
  <si>
    <t>Babeth</t>
  </si>
  <si>
    <t>Coureurs de fond Castres</t>
  </si>
  <si>
    <t>MIALHE</t>
  </si>
  <si>
    <t>david</t>
  </si>
  <si>
    <t>LES CAMINAIRES DU GIJOU - VABRE</t>
  </si>
  <si>
    <t xml:space="preserve">PAREJA </t>
  </si>
  <si>
    <t>Claudine</t>
  </si>
  <si>
    <t xml:space="preserve">MALABRE </t>
  </si>
  <si>
    <t>Pascal</t>
  </si>
  <si>
    <t>Amis Du Pioch</t>
  </si>
  <si>
    <t>LAVAL</t>
  </si>
  <si>
    <t>DANIELLE</t>
  </si>
  <si>
    <t>TRIATHLON CASTRES</t>
  </si>
  <si>
    <t>V1F</t>
  </si>
  <si>
    <t>COMBA</t>
  </si>
  <si>
    <t>STEPHANE</t>
  </si>
  <si>
    <t>GIL</t>
  </si>
  <si>
    <t>DOMINIQUE</t>
  </si>
  <si>
    <t>CAROUX XTRAIL</t>
  </si>
  <si>
    <t>TORRES</t>
  </si>
  <si>
    <t>ANTHONY</t>
  </si>
  <si>
    <t xml:space="preserve">TRINDADE </t>
  </si>
  <si>
    <t>Les Amis Du Pioch</t>
  </si>
  <si>
    <t>MIRAOUI</t>
  </si>
  <si>
    <t>Marjorie</t>
  </si>
  <si>
    <t>SF</t>
  </si>
  <si>
    <t>CERE</t>
  </si>
  <si>
    <t xml:space="preserve">PERRY </t>
  </si>
  <si>
    <t>CULIE</t>
  </si>
  <si>
    <t>Yolande</t>
  </si>
  <si>
    <t>MAGNE</t>
  </si>
  <si>
    <t xml:space="preserve">DUBOCS </t>
  </si>
  <si>
    <t>Pierre</t>
  </si>
  <si>
    <t>FABRE</t>
  </si>
  <si>
    <t>ANNE</t>
  </si>
  <si>
    <t xml:space="preserve">CALAMOTE </t>
  </si>
  <si>
    <t>Armand</t>
  </si>
  <si>
    <t xml:space="preserve">CHTORKH </t>
  </si>
  <si>
    <t>Josette</t>
  </si>
  <si>
    <t>sc graulhet</t>
  </si>
  <si>
    <t>v4f</t>
  </si>
  <si>
    <t>Cast</t>
  </si>
  <si>
    <t>Payr</t>
  </si>
  <si>
    <t>Prém</t>
  </si>
  <si>
    <t>St Eti</t>
  </si>
  <si>
    <t>Aigu</t>
  </si>
  <si>
    <t>Béd</t>
  </si>
  <si>
    <t>Roq</t>
  </si>
  <si>
    <t>Labr</t>
  </si>
  <si>
    <t>Bt du</t>
  </si>
  <si>
    <t>Aus</t>
  </si>
  <si>
    <t>Bras</t>
  </si>
  <si>
    <t>Vabr</t>
  </si>
  <si>
    <t>Cuxac</t>
  </si>
  <si>
    <t>Lacau</t>
  </si>
  <si>
    <t>Murat</t>
  </si>
  <si>
    <t>St Bau</t>
  </si>
  <si>
    <t>TOTAL/12 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</si>
</sst>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</numFmts>
  <fonts count="49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14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2"/>
      <name val="Calibri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0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15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Calibri"/>
      <family val="2"/>
    </font>
    <font>
      <b/>
      <sz val="8"/>
      <color indexed="54"/>
      <name val="Arial"/>
      <family val="2"/>
    </font>
    <font>
      <b/>
      <sz val="8"/>
      <color indexed="11"/>
      <name val="Arial"/>
      <family val="2"/>
    </font>
    <font>
      <b/>
      <sz val="8"/>
      <color indexed="45"/>
      <name val="Arial"/>
      <family val="2"/>
    </font>
    <font>
      <b/>
      <sz val="8"/>
      <color indexed="60"/>
      <name val="Arial"/>
      <family val="2"/>
    </font>
    <font>
      <b/>
      <sz val="8"/>
      <color indexed="48"/>
      <name val="Arial"/>
      <family val="2"/>
    </font>
    <font>
      <b/>
      <sz val="8"/>
      <color indexed="20"/>
      <name val="Arial"/>
      <family val="2"/>
    </font>
    <font>
      <b/>
      <sz val="8"/>
      <color indexed="56"/>
      <name val="Arial"/>
      <family val="2"/>
    </font>
    <font>
      <b/>
      <sz val="8"/>
      <color indexed="5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9"/>
      <name val="Arial"/>
      <family val="2"/>
    </font>
    <font>
      <sz val="8"/>
      <color indexed="14"/>
      <name val="Arial"/>
      <family val="2"/>
    </font>
    <font>
      <sz val="8"/>
      <color indexed="16"/>
      <name val="Arial"/>
      <family val="2"/>
    </font>
    <font>
      <sz val="8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4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0" fillId="21" borderId="3" applyNumberFormat="0" applyFont="0" applyAlignment="0" applyProtection="0"/>
    <xf numFmtId="0" fontId="38" fillId="7" borderId="1" applyNumberFormat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9" fillId="20" borderId="4" applyNumberFormat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2" fillId="23" borderId="9" applyNumberFormat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2" fillId="0" borderId="10" xfId="0" applyNumberFormat="1" applyFont="1" applyFill="1" applyBorder="1" applyAlignment="1" applyProtection="1">
      <alignment horizontal="left"/>
      <protection/>
    </xf>
    <xf numFmtId="0" fontId="13" fillId="0" borderId="10" xfId="0" applyNumberFormat="1" applyFont="1" applyFill="1" applyBorder="1" applyAlignment="1" applyProtection="1">
      <alignment/>
      <protection/>
    </xf>
    <xf numFmtId="1" fontId="1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 horizontal="left"/>
      <protection locked="0"/>
    </xf>
    <xf numFmtId="0" fontId="10" fillId="0" borderId="10" xfId="0" applyNumberFormat="1" applyFont="1" applyFill="1" applyBorder="1" applyAlignment="1" applyProtection="1">
      <alignment horizontal="center"/>
      <protection locked="0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" fontId="48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olLevel_0" xfId="2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1"/>
  <sheetViews>
    <sheetView tabSelected="1" zoomScalePageLayoutView="0" workbookViewId="0" topLeftCell="A1">
      <selection activeCell="J127" sqref="J127"/>
    </sheetView>
  </sheetViews>
  <sheetFormatPr defaultColWidth="5.57421875" defaultRowHeight="12.75"/>
  <cols>
    <col min="1" max="1" width="4.57421875" style="0" customWidth="1"/>
    <col min="2" max="2" width="16.421875" style="0" customWidth="1"/>
    <col min="3" max="3" width="12.7109375" style="0" customWidth="1"/>
    <col min="4" max="4" width="24.00390625" style="0" customWidth="1"/>
    <col min="5" max="5" width="11.140625" style="69" bestFit="1" customWidth="1"/>
    <col min="6" max="22" width="5.57421875" style="0" customWidth="1"/>
    <col min="23" max="23" width="5.57421875" style="65" customWidth="1"/>
  </cols>
  <sheetData>
    <row r="1" spans="1:24" ht="12.75">
      <c r="A1" s="1"/>
      <c r="B1" s="66" t="s">
        <v>0</v>
      </c>
      <c r="C1" s="66" t="s">
        <v>1</v>
      </c>
      <c r="D1" s="67" t="s">
        <v>2</v>
      </c>
      <c r="E1" s="68" t="s">
        <v>318</v>
      </c>
      <c r="F1" s="2" t="s">
        <v>3</v>
      </c>
      <c r="G1" s="3" t="s">
        <v>4</v>
      </c>
      <c r="H1" s="50" t="s">
        <v>302</v>
      </c>
      <c r="I1" s="51" t="s">
        <v>303</v>
      </c>
      <c r="J1" s="52" t="s">
        <v>304</v>
      </c>
      <c r="K1" s="53" t="s">
        <v>305</v>
      </c>
      <c r="L1" s="54" t="s">
        <v>306</v>
      </c>
      <c r="M1" s="55" t="s">
        <v>307</v>
      </c>
      <c r="N1" s="56" t="s">
        <v>308</v>
      </c>
      <c r="O1" s="57" t="s">
        <v>309</v>
      </c>
      <c r="P1" s="58" t="s">
        <v>310</v>
      </c>
      <c r="Q1" s="59" t="s">
        <v>311</v>
      </c>
      <c r="R1" s="60" t="s">
        <v>312</v>
      </c>
      <c r="S1" s="61" t="s">
        <v>313</v>
      </c>
      <c r="T1" s="62" t="s">
        <v>314</v>
      </c>
      <c r="U1" s="63" t="s">
        <v>315</v>
      </c>
      <c r="V1" s="60" t="s">
        <v>316</v>
      </c>
      <c r="W1" s="64" t="s">
        <v>317</v>
      </c>
      <c r="X1" s="8" t="s">
        <v>5</v>
      </c>
    </row>
    <row r="2" spans="1:37" ht="12.75">
      <c r="A2" s="1">
        <v>26</v>
      </c>
      <c r="B2" s="16" t="s">
        <v>33</v>
      </c>
      <c r="C2" s="17" t="s">
        <v>76</v>
      </c>
      <c r="D2" s="20" t="s">
        <v>15</v>
      </c>
      <c r="E2" s="69">
        <f aca="true" t="shared" si="0" ref="E2:E33">SUM(AA2:AL2)</f>
        <v>2049</v>
      </c>
      <c r="F2" s="2" t="s">
        <v>77</v>
      </c>
      <c r="G2" s="13">
        <v>1</v>
      </c>
      <c r="H2" s="14">
        <v>92</v>
      </c>
      <c r="I2" s="14">
        <v>143</v>
      </c>
      <c r="J2" s="14">
        <v>217</v>
      </c>
      <c r="K2" s="14">
        <v>233</v>
      </c>
      <c r="L2" s="14">
        <v>148</v>
      </c>
      <c r="M2" s="7"/>
      <c r="N2" s="7"/>
      <c r="O2" s="7">
        <v>226</v>
      </c>
      <c r="P2" s="7">
        <v>192</v>
      </c>
      <c r="Q2" s="7">
        <v>181</v>
      </c>
      <c r="R2" s="7">
        <v>189</v>
      </c>
      <c r="S2" s="7"/>
      <c r="T2" s="7"/>
      <c r="U2" s="7"/>
      <c r="V2" s="7">
        <v>202</v>
      </c>
      <c r="W2" s="7">
        <v>226</v>
      </c>
      <c r="X2" s="15">
        <f aca="true" t="shared" si="1" ref="X2:X33">SUM(H2:W2)</f>
        <v>2049</v>
      </c>
      <c r="AA2">
        <f aca="true" t="shared" si="2" ref="AA2:AA33">LARGE($H2:$W2,1)</f>
        <v>233</v>
      </c>
      <c r="AB2">
        <f aca="true" t="shared" si="3" ref="AB2:AB33">LARGE($H2:$W2,2)</f>
        <v>226</v>
      </c>
      <c r="AC2">
        <f aca="true" t="shared" si="4" ref="AC2:AC33">LARGE($H2:$W2,3)</f>
        <v>226</v>
      </c>
      <c r="AD2">
        <f aca="true" t="shared" si="5" ref="AD2:AD33">LARGE($H2:$W2,4)</f>
        <v>217</v>
      </c>
      <c r="AE2">
        <f>LARGE($H2:$W2,5)</f>
        <v>202</v>
      </c>
      <c r="AF2">
        <f>LARGE($H2:$W2,6)</f>
        <v>192</v>
      </c>
      <c r="AG2">
        <f>LARGE($H2:$W2,7)</f>
        <v>189</v>
      </c>
      <c r="AH2">
        <f>LARGE($H2:$W2,8)</f>
        <v>181</v>
      </c>
      <c r="AI2">
        <f>LARGE($H2:$W2,9)</f>
        <v>148</v>
      </c>
      <c r="AJ2">
        <f>LARGE($H2:$W2,10)</f>
        <v>143</v>
      </c>
      <c r="AK2">
        <f>LARGE($H2:$W2,11)</f>
        <v>92</v>
      </c>
    </row>
    <row r="3" spans="1:35" ht="12.75">
      <c r="A3" s="1">
        <v>16</v>
      </c>
      <c r="B3" s="16" t="s">
        <v>48</v>
      </c>
      <c r="C3" s="17" t="s">
        <v>49</v>
      </c>
      <c r="D3" s="20" t="s">
        <v>50</v>
      </c>
      <c r="E3" s="69">
        <f t="shared" si="0"/>
        <v>2470</v>
      </c>
      <c r="F3" s="19" t="s">
        <v>51</v>
      </c>
      <c r="G3" s="13">
        <v>1</v>
      </c>
      <c r="H3" s="14">
        <v>319</v>
      </c>
      <c r="I3" s="14">
        <v>243</v>
      </c>
      <c r="J3" s="14"/>
      <c r="K3" s="14"/>
      <c r="L3" s="14">
        <v>246</v>
      </c>
      <c r="M3" s="7"/>
      <c r="N3" s="7"/>
      <c r="O3" s="7">
        <v>283</v>
      </c>
      <c r="P3" s="7">
        <v>276</v>
      </c>
      <c r="Q3" s="7">
        <v>278</v>
      </c>
      <c r="R3" s="7">
        <v>268</v>
      </c>
      <c r="S3" s="7"/>
      <c r="T3" s="7"/>
      <c r="U3" s="7"/>
      <c r="V3" s="7">
        <v>273</v>
      </c>
      <c r="W3" s="7">
        <v>284</v>
      </c>
      <c r="X3" s="15">
        <f t="shared" si="1"/>
        <v>2470</v>
      </c>
      <c r="AA3">
        <f t="shared" si="2"/>
        <v>319</v>
      </c>
      <c r="AB3">
        <f t="shared" si="3"/>
        <v>284</v>
      </c>
      <c r="AC3">
        <f t="shared" si="4"/>
        <v>283</v>
      </c>
      <c r="AD3">
        <f t="shared" si="5"/>
        <v>278</v>
      </c>
      <c r="AE3">
        <f>LARGE($H3:$W3,5)</f>
        <v>276</v>
      </c>
      <c r="AF3">
        <f>LARGE($H3:$W3,6)</f>
        <v>273</v>
      </c>
      <c r="AG3">
        <f>LARGE($H3:$W3,7)</f>
        <v>268</v>
      </c>
      <c r="AH3">
        <f>LARGE($H3:$W3,8)</f>
        <v>246</v>
      </c>
      <c r="AI3">
        <f>LARGE($H3:$W3,9)</f>
        <v>243</v>
      </c>
    </row>
    <row r="4" spans="1:34" ht="12.75">
      <c r="A4" s="1">
        <v>41</v>
      </c>
      <c r="B4" s="21" t="s">
        <v>108</v>
      </c>
      <c r="C4" s="22" t="s">
        <v>109</v>
      </c>
      <c r="D4" s="23" t="s">
        <v>110</v>
      </c>
      <c r="E4" s="69">
        <f t="shared" si="0"/>
        <v>1883</v>
      </c>
      <c r="F4" s="19" t="s">
        <v>51</v>
      </c>
      <c r="G4" s="24">
        <v>2</v>
      </c>
      <c r="H4" s="14">
        <v>228</v>
      </c>
      <c r="I4" s="14">
        <v>201</v>
      </c>
      <c r="J4" s="14"/>
      <c r="K4" s="14"/>
      <c r="L4" s="14">
        <v>210</v>
      </c>
      <c r="M4" s="7"/>
      <c r="N4" s="7"/>
      <c r="O4" s="7">
        <v>260</v>
      </c>
      <c r="P4" s="7">
        <v>245</v>
      </c>
      <c r="Q4" s="7">
        <v>246</v>
      </c>
      <c r="R4" s="7">
        <v>228</v>
      </c>
      <c r="S4" s="7"/>
      <c r="T4" s="7"/>
      <c r="U4" s="7"/>
      <c r="V4" s="7"/>
      <c r="W4" s="7">
        <v>265</v>
      </c>
      <c r="X4" s="15">
        <f t="shared" si="1"/>
        <v>1883</v>
      </c>
      <c r="AA4">
        <f t="shared" si="2"/>
        <v>265</v>
      </c>
      <c r="AB4">
        <f t="shared" si="3"/>
        <v>260</v>
      </c>
      <c r="AC4">
        <f t="shared" si="4"/>
        <v>246</v>
      </c>
      <c r="AD4">
        <f t="shared" si="5"/>
        <v>245</v>
      </c>
      <c r="AE4">
        <f>LARGE($H4:$W4,5)</f>
        <v>228</v>
      </c>
      <c r="AF4">
        <f>LARGE($H4:$W4,6)</f>
        <v>228</v>
      </c>
      <c r="AG4">
        <f>LARGE($H4:$W4,7)</f>
        <v>210</v>
      </c>
      <c r="AH4">
        <f>LARGE($H4:$W4,8)</f>
        <v>201</v>
      </c>
    </row>
    <row r="5" spans="1:30" ht="12.75">
      <c r="A5" s="1">
        <v>111</v>
      </c>
      <c r="B5" s="21" t="s">
        <v>253</v>
      </c>
      <c r="C5" s="22" t="s">
        <v>254</v>
      </c>
      <c r="D5" s="23" t="s">
        <v>255</v>
      </c>
      <c r="E5" s="69">
        <f t="shared" si="0"/>
        <v>937</v>
      </c>
      <c r="F5" s="19" t="s">
        <v>51</v>
      </c>
      <c r="G5" s="26">
        <v>3</v>
      </c>
      <c r="H5" s="14">
        <v>289</v>
      </c>
      <c r="I5" s="14">
        <v>194</v>
      </c>
      <c r="J5" s="14"/>
      <c r="K5" s="14"/>
      <c r="L5" s="14">
        <v>192</v>
      </c>
      <c r="M5" s="7"/>
      <c r="N5" s="7"/>
      <c r="O5" s="7"/>
      <c r="P5" s="7"/>
      <c r="Q5" s="7"/>
      <c r="R5" s="7"/>
      <c r="S5" s="7"/>
      <c r="T5" s="7"/>
      <c r="U5" s="7"/>
      <c r="V5" s="7"/>
      <c r="W5" s="7">
        <v>262</v>
      </c>
      <c r="X5" s="15">
        <f t="shared" si="1"/>
        <v>937</v>
      </c>
      <c r="AA5">
        <f t="shared" si="2"/>
        <v>289</v>
      </c>
      <c r="AB5">
        <f t="shared" si="3"/>
        <v>262</v>
      </c>
      <c r="AC5">
        <f t="shared" si="4"/>
        <v>194</v>
      </c>
      <c r="AD5">
        <f t="shared" si="5"/>
        <v>192</v>
      </c>
    </row>
    <row r="6" spans="1:31" ht="12.75">
      <c r="A6" s="1">
        <v>61</v>
      </c>
      <c r="B6" s="36" t="s">
        <v>153</v>
      </c>
      <c r="C6" s="37" t="s">
        <v>154</v>
      </c>
      <c r="D6" s="38" t="s">
        <v>155</v>
      </c>
      <c r="E6" s="69">
        <f t="shared" si="0"/>
        <v>1487</v>
      </c>
      <c r="F6" s="19" t="s">
        <v>156</v>
      </c>
      <c r="G6" s="13">
        <v>1</v>
      </c>
      <c r="H6" s="4"/>
      <c r="I6" s="14"/>
      <c r="J6" s="14"/>
      <c r="K6" s="4"/>
      <c r="L6" s="6">
        <v>292</v>
      </c>
      <c r="M6" s="5"/>
      <c r="N6" s="5"/>
      <c r="O6" s="5">
        <v>300</v>
      </c>
      <c r="P6" s="5">
        <v>297</v>
      </c>
      <c r="Q6" s="6">
        <v>299</v>
      </c>
      <c r="R6" s="6"/>
      <c r="S6" s="5"/>
      <c r="T6" s="6">
        <v>299</v>
      </c>
      <c r="U6" s="5"/>
      <c r="V6" s="6"/>
      <c r="W6" s="6"/>
      <c r="X6" s="15">
        <f t="shared" si="1"/>
        <v>1487</v>
      </c>
      <c r="AA6">
        <f t="shared" si="2"/>
        <v>300</v>
      </c>
      <c r="AB6">
        <f t="shared" si="3"/>
        <v>299</v>
      </c>
      <c r="AC6">
        <f t="shared" si="4"/>
        <v>299</v>
      </c>
      <c r="AD6">
        <f t="shared" si="5"/>
        <v>297</v>
      </c>
      <c r="AE6">
        <f>LARGE($H6:$W6,5)</f>
        <v>292</v>
      </c>
    </row>
    <row r="7" spans="1:30" ht="12.75">
      <c r="A7" s="1">
        <v>96</v>
      </c>
      <c r="B7" s="21" t="s">
        <v>219</v>
      </c>
      <c r="C7" s="22" t="s">
        <v>220</v>
      </c>
      <c r="D7" s="23"/>
      <c r="E7" s="69">
        <f t="shared" si="0"/>
        <v>1070</v>
      </c>
      <c r="F7" s="19" t="s">
        <v>156</v>
      </c>
      <c r="G7" s="24">
        <v>2</v>
      </c>
      <c r="H7" s="14">
        <v>286</v>
      </c>
      <c r="I7" s="14">
        <v>244</v>
      </c>
      <c r="J7" s="14"/>
      <c r="K7" s="14">
        <v>281</v>
      </c>
      <c r="L7" s="14"/>
      <c r="M7" s="7"/>
      <c r="N7" s="7"/>
      <c r="O7" s="7"/>
      <c r="P7" s="7">
        <v>259</v>
      </c>
      <c r="Q7" s="7"/>
      <c r="R7" s="7"/>
      <c r="S7" s="7"/>
      <c r="T7" s="7"/>
      <c r="U7" s="7"/>
      <c r="V7" s="7"/>
      <c r="W7" s="7"/>
      <c r="X7" s="15">
        <f t="shared" si="1"/>
        <v>1070</v>
      </c>
      <c r="AA7">
        <f t="shared" si="2"/>
        <v>286</v>
      </c>
      <c r="AB7">
        <f t="shared" si="3"/>
        <v>281</v>
      </c>
      <c r="AC7">
        <f t="shared" si="4"/>
        <v>259</v>
      </c>
      <c r="AD7">
        <f t="shared" si="5"/>
        <v>244</v>
      </c>
    </row>
    <row r="8" spans="1:31" ht="12.75">
      <c r="A8" s="1">
        <v>57</v>
      </c>
      <c r="B8" s="16" t="s">
        <v>142</v>
      </c>
      <c r="C8" s="17" t="s">
        <v>143</v>
      </c>
      <c r="D8" s="20" t="s">
        <v>75</v>
      </c>
      <c r="E8" s="69">
        <f t="shared" si="0"/>
        <v>1553</v>
      </c>
      <c r="F8" s="19" t="s">
        <v>144</v>
      </c>
      <c r="G8" s="13">
        <v>1</v>
      </c>
      <c r="H8" s="14">
        <v>430</v>
      </c>
      <c r="I8" s="14"/>
      <c r="J8" s="14"/>
      <c r="K8" s="14"/>
      <c r="L8" s="14">
        <v>263</v>
      </c>
      <c r="M8" s="7"/>
      <c r="N8" s="7"/>
      <c r="O8" s="7"/>
      <c r="P8" s="7">
        <v>277</v>
      </c>
      <c r="Q8" s="7"/>
      <c r="R8" s="7"/>
      <c r="S8" s="7">
        <v>287</v>
      </c>
      <c r="T8" s="7"/>
      <c r="U8" s="7"/>
      <c r="V8" s="7">
        <v>296</v>
      </c>
      <c r="W8" s="7"/>
      <c r="X8" s="15">
        <f t="shared" si="1"/>
        <v>1553</v>
      </c>
      <c r="AA8">
        <f t="shared" si="2"/>
        <v>430</v>
      </c>
      <c r="AB8">
        <f t="shared" si="3"/>
        <v>296</v>
      </c>
      <c r="AC8">
        <f t="shared" si="4"/>
        <v>287</v>
      </c>
      <c r="AD8">
        <f t="shared" si="5"/>
        <v>277</v>
      </c>
      <c r="AE8">
        <f aca="true" t="shared" si="6" ref="AE8:AE13">LARGE($H8:$W8,5)</f>
        <v>263</v>
      </c>
    </row>
    <row r="9" spans="1:38" ht="12.75">
      <c r="A9" s="1">
        <v>6</v>
      </c>
      <c r="B9" s="9" t="s">
        <v>25</v>
      </c>
      <c r="C9" s="10" t="s">
        <v>26</v>
      </c>
      <c r="D9" s="11" t="s">
        <v>27</v>
      </c>
      <c r="E9" s="69">
        <f t="shared" si="0"/>
        <v>3297</v>
      </c>
      <c r="F9" s="27" t="s">
        <v>28</v>
      </c>
      <c r="G9" s="13">
        <v>1</v>
      </c>
      <c r="H9" s="14"/>
      <c r="I9" s="14">
        <v>253</v>
      </c>
      <c r="J9" s="14"/>
      <c r="K9" s="14">
        <v>279</v>
      </c>
      <c r="L9" s="14">
        <v>256</v>
      </c>
      <c r="M9" s="7"/>
      <c r="N9" s="7"/>
      <c r="O9" s="7">
        <v>286</v>
      </c>
      <c r="P9" s="7">
        <v>266</v>
      </c>
      <c r="Q9" s="7">
        <v>268</v>
      </c>
      <c r="R9" s="7">
        <v>275</v>
      </c>
      <c r="S9" s="7">
        <v>282</v>
      </c>
      <c r="T9" s="7">
        <v>281</v>
      </c>
      <c r="U9" s="7">
        <v>284</v>
      </c>
      <c r="V9" s="7">
        <v>279</v>
      </c>
      <c r="W9" s="7">
        <v>288</v>
      </c>
      <c r="X9" s="15">
        <f t="shared" si="1"/>
        <v>3297</v>
      </c>
      <c r="AA9">
        <f t="shared" si="2"/>
        <v>288</v>
      </c>
      <c r="AB9">
        <f t="shared" si="3"/>
        <v>286</v>
      </c>
      <c r="AC9">
        <f t="shared" si="4"/>
        <v>284</v>
      </c>
      <c r="AD9">
        <f t="shared" si="5"/>
        <v>282</v>
      </c>
      <c r="AE9">
        <f t="shared" si="6"/>
        <v>281</v>
      </c>
      <c r="AF9">
        <f>LARGE($H9:$W9,6)</f>
        <v>279</v>
      </c>
      <c r="AG9">
        <f>LARGE($H9:$W9,7)</f>
        <v>279</v>
      </c>
      <c r="AH9">
        <f>LARGE($H9:$W9,8)</f>
        <v>275</v>
      </c>
      <c r="AI9">
        <f>LARGE($H9:$W9,9)</f>
        <v>268</v>
      </c>
      <c r="AJ9">
        <f>LARGE($H9:$W9,10)</f>
        <v>266</v>
      </c>
      <c r="AK9">
        <f>LARGE($H9:$W9,11)</f>
        <v>256</v>
      </c>
      <c r="AL9">
        <f>LARGE($H9:$W9,12)</f>
        <v>253</v>
      </c>
    </row>
    <row r="10" spans="1:36" ht="12.75">
      <c r="A10" s="1">
        <v>33</v>
      </c>
      <c r="B10" s="21" t="s">
        <v>92</v>
      </c>
      <c r="C10" s="22" t="s">
        <v>93</v>
      </c>
      <c r="D10" s="23"/>
      <c r="E10" s="69">
        <f t="shared" si="0"/>
        <v>1963</v>
      </c>
      <c r="F10" s="2" t="s">
        <v>28</v>
      </c>
      <c r="G10" s="24">
        <v>2</v>
      </c>
      <c r="H10" s="14">
        <v>155</v>
      </c>
      <c r="I10" s="14">
        <v>147</v>
      </c>
      <c r="J10" s="14">
        <v>222</v>
      </c>
      <c r="K10" s="14">
        <v>247</v>
      </c>
      <c r="L10" s="14">
        <v>161</v>
      </c>
      <c r="M10" s="7"/>
      <c r="N10" s="7"/>
      <c r="O10" s="7">
        <v>232</v>
      </c>
      <c r="P10" s="7">
        <v>206</v>
      </c>
      <c r="Q10" s="7">
        <v>196</v>
      </c>
      <c r="R10" s="7">
        <v>186</v>
      </c>
      <c r="S10" s="7"/>
      <c r="T10" s="7"/>
      <c r="U10" s="7"/>
      <c r="V10" s="7">
        <v>211</v>
      </c>
      <c r="W10" s="7"/>
      <c r="X10" s="15">
        <f t="shared" si="1"/>
        <v>1963</v>
      </c>
      <c r="AA10">
        <f t="shared" si="2"/>
        <v>247</v>
      </c>
      <c r="AB10">
        <f t="shared" si="3"/>
        <v>232</v>
      </c>
      <c r="AC10">
        <f t="shared" si="4"/>
        <v>222</v>
      </c>
      <c r="AD10">
        <f t="shared" si="5"/>
        <v>211</v>
      </c>
      <c r="AE10">
        <f t="shared" si="6"/>
        <v>206</v>
      </c>
      <c r="AF10">
        <f>LARGE($H10:$W10,6)</f>
        <v>196</v>
      </c>
      <c r="AG10">
        <f>LARGE($H10:$W10,7)</f>
        <v>186</v>
      </c>
      <c r="AH10">
        <f>LARGE($H10:$W10,8)</f>
        <v>161</v>
      </c>
      <c r="AI10">
        <f>LARGE($H10:$W10,9)</f>
        <v>155</v>
      </c>
      <c r="AJ10">
        <f>LARGE($H10:$W10,10)</f>
        <v>147</v>
      </c>
    </row>
    <row r="11" spans="1:34" ht="12.75">
      <c r="A11" s="1">
        <v>65</v>
      </c>
      <c r="B11" s="21" t="s">
        <v>162</v>
      </c>
      <c r="C11" s="22" t="s">
        <v>163</v>
      </c>
      <c r="D11" s="23"/>
      <c r="E11" s="69">
        <f t="shared" si="0"/>
        <v>1458</v>
      </c>
      <c r="F11" s="2" t="s">
        <v>28</v>
      </c>
      <c r="G11" s="26">
        <v>3</v>
      </c>
      <c r="H11" s="14">
        <v>169</v>
      </c>
      <c r="I11" s="14">
        <v>157</v>
      </c>
      <c r="J11" s="14"/>
      <c r="K11" s="14">
        <v>246</v>
      </c>
      <c r="L11" s="14">
        <v>159</v>
      </c>
      <c r="M11" s="7">
        <v>160</v>
      </c>
      <c r="N11" s="7"/>
      <c r="O11" s="7"/>
      <c r="P11" s="7">
        <v>199</v>
      </c>
      <c r="Q11" s="7"/>
      <c r="R11" s="7"/>
      <c r="S11" s="7"/>
      <c r="T11" s="7"/>
      <c r="U11" s="7">
        <v>133</v>
      </c>
      <c r="V11" s="7">
        <v>235</v>
      </c>
      <c r="W11" s="7"/>
      <c r="X11" s="15">
        <f t="shared" si="1"/>
        <v>1458</v>
      </c>
      <c r="AA11">
        <f t="shared" si="2"/>
        <v>246</v>
      </c>
      <c r="AB11">
        <f t="shared" si="3"/>
        <v>235</v>
      </c>
      <c r="AC11">
        <f t="shared" si="4"/>
        <v>199</v>
      </c>
      <c r="AD11">
        <f t="shared" si="5"/>
        <v>169</v>
      </c>
      <c r="AE11">
        <f t="shared" si="6"/>
        <v>160</v>
      </c>
      <c r="AF11">
        <f>LARGE($H11:$W11,6)</f>
        <v>159</v>
      </c>
      <c r="AG11">
        <f>LARGE($H11:$W11,7)</f>
        <v>157</v>
      </c>
      <c r="AH11">
        <f>LARGE($H11:$W11,8)</f>
        <v>133</v>
      </c>
    </row>
    <row r="12" spans="1:33" ht="12.75">
      <c r="A12" s="1">
        <v>83</v>
      </c>
      <c r="B12" s="21" t="s">
        <v>195</v>
      </c>
      <c r="C12" s="22" t="s">
        <v>196</v>
      </c>
      <c r="D12" s="23"/>
      <c r="E12" s="69">
        <f t="shared" si="0"/>
        <v>1215</v>
      </c>
      <c r="F12" s="2" t="s">
        <v>28</v>
      </c>
      <c r="G12" s="31">
        <v>4</v>
      </c>
      <c r="H12" s="14">
        <v>90</v>
      </c>
      <c r="I12" s="14">
        <v>153</v>
      </c>
      <c r="J12" s="14"/>
      <c r="K12" s="14"/>
      <c r="L12" s="14">
        <v>143</v>
      </c>
      <c r="M12" s="7"/>
      <c r="N12" s="7"/>
      <c r="O12" s="7"/>
      <c r="P12" s="7">
        <v>195</v>
      </c>
      <c r="Q12" s="7">
        <v>197</v>
      </c>
      <c r="R12" s="7"/>
      <c r="S12" s="7">
        <v>204</v>
      </c>
      <c r="T12" s="7"/>
      <c r="U12" s="7"/>
      <c r="V12" s="7"/>
      <c r="W12" s="7">
        <v>233</v>
      </c>
      <c r="X12" s="15">
        <f t="shared" si="1"/>
        <v>1215</v>
      </c>
      <c r="AA12">
        <f t="shared" si="2"/>
        <v>233</v>
      </c>
      <c r="AB12">
        <f t="shared" si="3"/>
        <v>204</v>
      </c>
      <c r="AC12">
        <f t="shared" si="4"/>
        <v>197</v>
      </c>
      <c r="AD12">
        <f t="shared" si="5"/>
        <v>195</v>
      </c>
      <c r="AE12">
        <f t="shared" si="6"/>
        <v>153</v>
      </c>
      <c r="AF12">
        <f>LARGE($H12:$W12,6)</f>
        <v>143</v>
      </c>
      <c r="AG12">
        <f>LARGE($H12:$W12,7)</f>
        <v>90</v>
      </c>
    </row>
    <row r="13" spans="1:32" ht="12.75">
      <c r="A13" s="1">
        <v>106</v>
      </c>
      <c r="B13" s="21" t="s">
        <v>240</v>
      </c>
      <c r="C13" s="22" t="s">
        <v>241</v>
      </c>
      <c r="D13" s="25" t="s">
        <v>242</v>
      </c>
      <c r="E13" s="69">
        <f t="shared" si="0"/>
        <v>974</v>
      </c>
      <c r="F13" s="2" t="s">
        <v>28</v>
      </c>
      <c r="G13" s="31">
        <v>5</v>
      </c>
      <c r="H13" s="14">
        <v>37</v>
      </c>
      <c r="I13" s="14"/>
      <c r="J13" s="14"/>
      <c r="K13" s="14">
        <v>228</v>
      </c>
      <c r="L13" s="14">
        <v>127</v>
      </c>
      <c r="M13" s="7"/>
      <c r="N13" s="7"/>
      <c r="O13" s="7">
        <v>220</v>
      </c>
      <c r="P13" s="7">
        <v>188</v>
      </c>
      <c r="Q13" s="7">
        <v>174</v>
      </c>
      <c r="R13" s="7"/>
      <c r="S13" s="7"/>
      <c r="T13" s="7"/>
      <c r="U13" s="7"/>
      <c r="V13" s="7"/>
      <c r="W13" s="7"/>
      <c r="X13" s="15">
        <f t="shared" si="1"/>
        <v>974</v>
      </c>
      <c r="AA13">
        <f t="shared" si="2"/>
        <v>228</v>
      </c>
      <c r="AB13">
        <f t="shared" si="3"/>
        <v>220</v>
      </c>
      <c r="AC13">
        <f t="shared" si="4"/>
        <v>188</v>
      </c>
      <c r="AD13">
        <f t="shared" si="5"/>
        <v>174</v>
      </c>
      <c r="AE13">
        <f t="shared" si="6"/>
        <v>127</v>
      </c>
      <c r="AF13">
        <f>LARGE($H13:$W13,6)</f>
        <v>37</v>
      </c>
    </row>
    <row r="14" spans="1:30" ht="12.75">
      <c r="A14" s="1">
        <v>122</v>
      </c>
      <c r="B14" s="33" t="s">
        <v>284</v>
      </c>
      <c r="C14" s="34" t="s">
        <v>285</v>
      </c>
      <c r="D14" s="35" t="s">
        <v>15</v>
      </c>
      <c r="E14" s="69">
        <f t="shared" si="0"/>
        <v>779</v>
      </c>
      <c r="F14" s="2" t="s">
        <v>286</v>
      </c>
      <c r="G14" s="31">
        <v>6</v>
      </c>
      <c r="H14" s="14"/>
      <c r="I14" s="14"/>
      <c r="J14" s="14"/>
      <c r="K14" s="14"/>
      <c r="L14" s="14"/>
      <c r="M14" s="7"/>
      <c r="N14" s="7"/>
      <c r="O14" s="7"/>
      <c r="P14" s="7"/>
      <c r="Q14" s="7"/>
      <c r="R14" s="7">
        <v>168</v>
      </c>
      <c r="S14" s="7">
        <v>184</v>
      </c>
      <c r="T14" s="7"/>
      <c r="U14" s="7"/>
      <c r="V14" s="7">
        <v>203</v>
      </c>
      <c r="W14" s="7">
        <v>224</v>
      </c>
      <c r="X14" s="15">
        <f t="shared" si="1"/>
        <v>779</v>
      </c>
      <c r="AA14">
        <f t="shared" si="2"/>
        <v>224</v>
      </c>
      <c r="AB14">
        <f t="shared" si="3"/>
        <v>203</v>
      </c>
      <c r="AC14">
        <f t="shared" si="4"/>
        <v>184</v>
      </c>
      <c r="AD14">
        <f t="shared" si="5"/>
        <v>168</v>
      </c>
    </row>
    <row r="15" spans="1:31" ht="12.75">
      <c r="A15" s="1">
        <v>124</v>
      </c>
      <c r="B15" s="21" t="s">
        <v>288</v>
      </c>
      <c r="C15" s="22" t="s">
        <v>140</v>
      </c>
      <c r="D15" s="25" t="s">
        <v>69</v>
      </c>
      <c r="E15" s="69">
        <f t="shared" si="0"/>
        <v>748</v>
      </c>
      <c r="F15" s="2" t="s">
        <v>28</v>
      </c>
      <c r="G15" s="31">
        <v>7</v>
      </c>
      <c r="H15" s="14">
        <v>55</v>
      </c>
      <c r="I15" s="14">
        <v>123</v>
      </c>
      <c r="J15" s="14"/>
      <c r="K15" s="14">
        <v>227</v>
      </c>
      <c r="L15" s="14">
        <v>126</v>
      </c>
      <c r="M15" s="7"/>
      <c r="N15" s="7"/>
      <c r="O15" s="7">
        <v>217</v>
      </c>
      <c r="P15" s="7"/>
      <c r="Q15" s="7"/>
      <c r="R15" s="7"/>
      <c r="S15" s="7"/>
      <c r="T15" s="7"/>
      <c r="U15" s="7"/>
      <c r="V15" s="7"/>
      <c r="W15" s="7"/>
      <c r="X15" s="15">
        <f t="shared" si="1"/>
        <v>748</v>
      </c>
      <c r="AA15">
        <f t="shared" si="2"/>
        <v>227</v>
      </c>
      <c r="AB15">
        <f t="shared" si="3"/>
        <v>217</v>
      </c>
      <c r="AC15">
        <f t="shared" si="4"/>
        <v>126</v>
      </c>
      <c r="AD15">
        <f t="shared" si="5"/>
        <v>123</v>
      </c>
      <c r="AE15">
        <f>LARGE($H15:$W15,5)</f>
        <v>55</v>
      </c>
    </row>
    <row r="16" spans="1:30" ht="12.75">
      <c r="A16" s="1">
        <v>128</v>
      </c>
      <c r="B16" s="28" t="s">
        <v>294</v>
      </c>
      <c r="C16" s="29" t="s">
        <v>295</v>
      </c>
      <c r="D16" s="30" t="s">
        <v>168</v>
      </c>
      <c r="E16" s="69">
        <f t="shared" si="0"/>
        <v>692</v>
      </c>
      <c r="F16" s="27" t="s">
        <v>28</v>
      </c>
      <c r="G16" s="31">
        <v>8</v>
      </c>
      <c r="H16" s="14"/>
      <c r="I16" s="14">
        <v>137</v>
      </c>
      <c r="J16" s="14"/>
      <c r="K16" s="14"/>
      <c r="L16" s="14">
        <v>135</v>
      </c>
      <c r="M16" s="7"/>
      <c r="N16" s="7"/>
      <c r="O16" s="7">
        <v>231</v>
      </c>
      <c r="P16" s="7"/>
      <c r="Q16" s="7">
        <v>189</v>
      </c>
      <c r="R16" s="7"/>
      <c r="S16" s="7"/>
      <c r="T16" s="7"/>
      <c r="U16" s="7"/>
      <c r="V16" s="7"/>
      <c r="W16" s="7"/>
      <c r="X16" s="15">
        <f t="shared" si="1"/>
        <v>692</v>
      </c>
      <c r="AA16">
        <f t="shared" si="2"/>
        <v>231</v>
      </c>
      <c r="AB16">
        <f t="shared" si="3"/>
        <v>189</v>
      </c>
      <c r="AC16">
        <f t="shared" si="4"/>
        <v>137</v>
      </c>
      <c r="AD16">
        <f t="shared" si="5"/>
        <v>135</v>
      </c>
    </row>
    <row r="17" spans="1:38" ht="12.75">
      <c r="A17" s="1">
        <v>1</v>
      </c>
      <c r="B17" s="16" t="s">
        <v>13</v>
      </c>
      <c r="C17" s="17" t="s">
        <v>14</v>
      </c>
      <c r="D17" s="20" t="s">
        <v>15</v>
      </c>
      <c r="E17" s="69">
        <f t="shared" si="0"/>
        <v>3623</v>
      </c>
      <c r="F17" s="19" t="s">
        <v>16</v>
      </c>
      <c r="G17" s="13">
        <v>1</v>
      </c>
      <c r="H17" s="14">
        <v>425</v>
      </c>
      <c r="I17" s="14">
        <v>284</v>
      </c>
      <c r="J17" s="14">
        <v>286</v>
      </c>
      <c r="K17" s="14">
        <v>297</v>
      </c>
      <c r="L17" s="14">
        <v>289</v>
      </c>
      <c r="M17" s="7">
        <v>284</v>
      </c>
      <c r="N17" s="7">
        <v>297</v>
      </c>
      <c r="O17" s="7"/>
      <c r="P17" s="7">
        <v>293</v>
      </c>
      <c r="Q17" s="7">
        <v>295</v>
      </c>
      <c r="R17" s="7">
        <v>288</v>
      </c>
      <c r="S17" s="7">
        <v>294</v>
      </c>
      <c r="T17" s="7">
        <v>291</v>
      </c>
      <c r="U17" s="7"/>
      <c r="V17" s="7">
        <v>283</v>
      </c>
      <c r="W17" s="7"/>
      <c r="X17" s="15">
        <f t="shared" si="1"/>
        <v>3906</v>
      </c>
      <c r="AA17">
        <f t="shared" si="2"/>
        <v>425</v>
      </c>
      <c r="AB17">
        <f t="shared" si="3"/>
        <v>297</v>
      </c>
      <c r="AC17">
        <f t="shared" si="4"/>
        <v>297</v>
      </c>
      <c r="AD17">
        <f t="shared" si="5"/>
        <v>295</v>
      </c>
      <c r="AE17">
        <f aca="true" t="shared" si="7" ref="AE17:AE29">LARGE($H17:$W17,5)</f>
        <v>294</v>
      </c>
      <c r="AF17">
        <f aca="true" t="shared" si="8" ref="AF17:AF26">LARGE($H17:$W17,6)</f>
        <v>293</v>
      </c>
      <c r="AG17">
        <f aca="true" t="shared" si="9" ref="AG17:AG22">LARGE($H17:$W17,7)</f>
        <v>291</v>
      </c>
      <c r="AH17">
        <f>LARGE($H17:$W17,8)</f>
        <v>289</v>
      </c>
      <c r="AI17">
        <f>LARGE($H17:$W17,9)</f>
        <v>288</v>
      </c>
      <c r="AJ17">
        <f>LARGE($H17:$W17,10)</f>
        <v>286</v>
      </c>
      <c r="AK17">
        <f>LARGE($H17:$W17,11)</f>
        <v>284</v>
      </c>
      <c r="AL17">
        <f>LARGE($H17:$W17,12)</f>
        <v>284</v>
      </c>
    </row>
    <row r="18" spans="1:38" ht="12.75">
      <c r="A18" s="1">
        <v>2</v>
      </c>
      <c r="B18" s="21" t="s">
        <v>19</v>
      </c>
      <c r="C18" s="22" t="s">
        <v>20</v>
      </c>
      <c r="D18" s="25" t="s">
        <v>21</v>
      </c>
      <c r="E18" s="69">
        <f t="shared" si="0"/>
        <v>3595</v>
      </c>
      <c r="F18" s="19" t="s">
        <v>16</v>
      </c>
      <c r="G18" s="70">
        <v>2</v>
      </c>
      <c r="H18" s="14">
        <v>414</v>
      </c>
      <c r="I18" s="14">
        <v>279</v>
      </c>
      <c r="J18" s="14">
        <v>281</v>
      </c>
      <c r="K18" s="14">
        <v>296</v>
      </c>
      <c r="L18" s="14">
        <v>294</v>
      </c>
      <c r="M18" s="7"/>
      <c r="N18" s="7"/>
      <c r="O18" s="7">
        <v>293</v>
      </c>
      <c r="P18" s="7">
        <v>287</v>
      </c>
      <c r="Q18" s="7">
        <v>294</v>
      </c>
      <c r="R18" s="7">
        <v>291</v>
      </c>
      <c r="S18" s="7">
        <v>289</v>
      </c>
      <c r="T18" s="7"/>
      <c r="U18" s="7"/>
      <c r="V18" s="7">
        <v>281</v>
      </c>
      <c r="W18" s="7">
        <v>296</v>
      </c>
      <c r="X18" s="15">
        <f t="shared" si="1"/>
        <v>3595</v>
      </c>
      <c r="AA18">
        <f t="shared" si="2"/>
        <v>414</v>
      </c>
      <c r="AB18">
        <f t="shared" si="3"/>
        <v>296</v>
      </c>
      <c r="AC18">
        <f t="shared" si="4"/>
        <v>296</v>
      </c>
      <c r="AD18">
        <f t="shared" si="5"/>
        <v>294</v>
      </c>
      <c r="AE18">
        <f t="shared" si="7"/>
        <v>294</v>
      </c>
      <c r="AF18">
        <f t="shared" si="8"/>
        <v>293</v>
      </c>
      <c r="AG18">
        <f t="shared" si="9"/>
        <v>291</v>
      </c>
      <c r="AH18">
        <f>LARGE($H18:$W18,8)</f>
        <v>289</v>
      </c>
      <c r="AI18">
        <f>LARGE($H18:$W18,9)</f>
        <v>287</v>
      </c>
      <c r="AJ18">
        <f>LARGE($H18:$W18,10)</f>
        <v>281</v>
      </c>
      <c r="AK18">
        <f>LARGE($H18:$W18,11)</f>
        <v>281</v>
      </c>
      <c r="AL18">
        <f>LARGE($H18:$W18,12)</f>
        <v>279</v>
      </c>
    </row>
    <row r="19" spans="1:38" ht="12.75">
      <c r="A19" s="1">
        <v>5</v>
      </c>
      <c r="B19" s="21" t="s">
        <v>17</v>
      </c>
      <c r="C19" s="22" t="s">
        <v>18</v>
      </c>
      <c r="D19" s="23"/>
      <c r="E19" s="69">
        <f t="shared" si="0"/>
        <v>3410</v>
      </c>
      <c r="F19" s="19" t="s">
        <v>16</v>
      </c>
      <c r="G19" s="71">
        <v>3</v>
      </c>
      <c r="H19" s="14">
        <v>358</v>
      </c>
      <c r="I19" s="14">
        <v>249</v>
      </c>
      <c r="J19" s="14">
        <v>270</v>
      </c>
      <c r="K19" s="14">
        <v>283</v>
      </c>
      <c r="L19" s="14">
        <v>248</v>
      </c>
      <c r="M19" s="7">
        <v>241</v>
      </c>
      <c r="N19" s="7"/>
      <c r="O19" s="7"/>
      <c r="P19" s="7">
        <v>285</v>
      </c>
      <c r="Q19" s="7">
        <v>287</v>
      </c>
      <c r="R19" s="7">
        <v>274</v>
      </c>
      <c r="S19" s="7">
        <v>286</v>
      </c>
      <c r="T19" s="7">
        <v>288</v>
      </c>
      <c r="U19" s="7">
        <v>189</v>
      </c>
      <c r="V19" s="7">
        <v>290</v>
      </c>
      <c r="W19" s="7">
        <v>292</v>
      </c>
      <c r="X19" s="15">
        <f t="shared" si="1"/>
        <v>3840</v>
      </c>
      <c r="AA19">
        <f t="shared" si="2"/>
        <v>358</v>
      </c>
      <c r="AB19">
        <f t="shared" si="3"/>
        <v>292</v>
      </c>
      <c r="AC19">
        <f t="shared" si="4"/>
        <v>290</v>
      </c>
      <c r="AD19">
        <f t="shared" si="5"/>
        <v>288</v>
      </c>
      <c r="AE19">
        <f t="shared" si="7"/>
        <v>287</v>
      </c>
      <c r="AF19">
        <f t="shared" si="8"/>
        <v>286</v>
      </c>
      <c r="AG19">
        <f t="shared" si="9"/>
        <v>285</v>
      </c>
      <c r="AH19">
        <f>LARGE($H19:$W19,8)</f>
        <v>283</v>
      </c>
      <c r="AI19">
        <f>LARGE($H19:$W19,9)</f>
        <v>274</v>
      </c>
      <c r="AJ19">
        <f>LARGE($H19:$W19,10)</f>
        <v>270</v>
      </c>
      <c r="AK19">
        <f>LARGE($H19:$W19,11)</f>
        <v>249</v>
      </c>
      <c r="AL19">
        <f>LARGE($H19:$W19,12)</f>
        <v>248</v>
      </c>
    </row>
    <row r="20" spans="1:36" ht="12.75">
      <c r="A20" s="1">
        <v>11</v>
      </c>
      <c r="B20" s="21" t="s">
        <v>38</v>
      </c>
      <c r="C20" s="22" t="s">
        <v>39</v>
      </c>
      <c r="D20" s="23"/>
      <c r="E20" s="69">
        <f t="shared" si="0"/>
        <v>2768</v>
      </c>
      <c r="F20" s="19" t="s">
        <v>16</v>
      </c>
      <c r="G20" s="31">
        <v>4</v>
      </c>
      <c r="H20" s="14">
        <v>156</v>
      </c>
      <c r="I20" s="14">
        <v>278</v>
      </c>
      <c r="J20" s="14">
        <v>291</v>
      </c>
      <c r="K20" s="14">
        <v>299</v>
      </c>
      <c r="L20" s="14">
        <v>291</v>
      </c>
      <c r="M20" s="7"/>
      <c r="N20" s="7"/>
      <c r="O20" s="7">
        <v>297</v>
      </c>
      <c r="P20" s="7"/>
      <c r="Q20" s="7">
        <v>297</v>
      </c>
      <c r="R20" s="7">
        <v>284</v>
      </c>
      <c r="S20" s="7">
        <v>291</v>
      </c>
      <c r="T20" s="7"/>
      <c r="U20" s="7"/>
      <c r="V20" s="7">
        <v>284</v>
      </c>
      <c r="W20" s="7"/>
      <c r="X20" s="15">
        <f t="shared" si="1"/>
        <v>2768</v>
      </c>
      <c r="AA20">
        <f t="shared" si="2"/>
        <v>299</v>
      </c>
      <c r="AB20">
        <f t="shared" si="3"/>
        <v>297</v>
      </c>
      <c r="AC20">
        <f t="shared" si="4"/>
        <v>297</v>
      </c>
      <c r="AD20">
        <f t="shared" si="5"/>
        <v>291</v>
      </c>
      <c r="AE20">
        <f t="shared" si="7"/>
        <v>291</v>
      </c>
      <c r="AF20">
        <f t="shared" si="8"/>
        <v>291</v>
      </c>
      <c r="AG20">
        <f t="shared" si="9"/>
        <v>284</v>
      </c>
      <c r="AH20">
        <f>LARGE($H20:$W20,8)</f>
        <v>284</v>
      </c>
      <c r="AI20">
        <f>LARGE($H20:$W20,9)</f>
        <v>278</v>
      </c>
      <c r="AJ20">
        <f>LARGE($H20:$W20,10)</f>
        <v>156</v>
      </c>
    </row>
    <row r="21" spans="1:33" ht="12.75">
      <c r="A21" s="1">
        <v>22</v>
      </c>
      <c r="B21" s="21" t="s">
        <v>65</v>
      </c>
      <c r="C21" s="22" t="s">
        <v>18</v>
      </c>
      <c r="D21" s="23" t="s">
        <v>66</v>
      </c>
      <c r="E21" s="69">
        <f t="shared" si="0"/>
        <v>2198</v>
      </c>
      <c r="F21" s="19" t="s">
        <v>16</v>
      </c>
      <c r="G21" s="31">
        <v>5</v>
      </c>
      <c r="H21" s="14">
        <v>455</v>
      </c>
      <c r="I21" s="14">
        <v>290</v>
      </c>
      <c r="J21" s="14">
        <v>290</v>
      </c>
      <c r="K21" s="14">
        <v>292</v>
      </c>
      <c r="L21" s="14">
        <v>282</v>
      </c>
      <c r="M21" s="7"/>
      <c r="N21" s="7"/>
      <c r="O21" s="7">
        <v>291</v>
      </c>
      <c r="P21" s="7"/>
      <c r="Q21" s="7"/>
      <c r="R21" s="7"/>
      <c r="S21" s="7"/>
      <c r="T21" s="7"/>
      <c r="U21" s="7"/>
      <c r="V21" s="7"/>
      <c r="W21" s="7">
        <v>298</v>
      </c>
      <c r="X21" s="15">
        <f t="shared" si="1"/>
        <v>2198</v>
      </c>
      <c r="AA21">
        <f t="shared" si="2"/>
        <v>455</v>
      </c>
      <c r="AB21">
        <f t="shared" si="3"/>
        <v>298</v>
      </c>
      <c r="AC21">
        <f t="shared" si="4"/>
        <v>292</v>
      </c>
      <c r="AD21">
        <f t="shared" si="5"/>
        <v>291</v>
      </c>
      <c r="AE21">
        <f t="shared" si="7"/>
        <v>290</v>
      </c>
      <c r="AF21">
        <f t="shared" si="8"/>
        <v>290</v>
      </c>
      <c r="AG21">
        <f t="shared" si="9"/>
        <v>282</v>
      </c>
    </row>
    <row r="22" spans="1:34" ht="12.75">
      <c r="A22" s="1">
        <v>30</v>
      </c>
      <c r="B22" s="21" t="s">
        <v>84</v>
      </c>
      <c r="C22" s="22" t="s">
        <v>85</v>
      </c>
      <c r="D22" s="23"/>
      <c r="E22" s="69">
        <f t="shared" si="0"/>
        <v>2023</v>
      </c>
      <c r="F22" s="19" t="s">
        <v>16</v>
      </c>
      <c r="G22" s="31">
        <v>6</v>
      </c>
      <c r="H22" s="14">
        <v>272</v>
      </c>
      <c r="I22" s="14">
        <v>217</v>
      </c>
      <c r="J22" s="14">
        <v>251</v>
      </c>
      <c r="K22" s="14">
        <v>276</v>
      </c>
      <c r="L22" s="14">
        <v>237</v>
      </c>
      <c r="M22" s="7"/>
      <c r="N22" s="7"/>
      <c r="O22" s="7"/>
      <c r="P22" s="7">
        <v>250</v>
      </c>
      <c r="Q22" s="7"/>
      <c r="R22" s="7"/>
      <c r="S22" s="7"/>
      <c r="T22" s="7"/>
      <c r="U22" s="7"/>
      <c r="V22" s="7">
        <v>252</v>
      </c>
      <c r="W22" s="7">
        <v>268</v>
      </c>
      <c r="X22" s="15">
        <f t="shared" si="1"/>
        <v>2023</v>
      </c>
      <c r="AA22">
        <f t="shared" si="2"/>
        <v>276</v>
      </c>
      <c r="AB22">
        <f t="shared" si="3"/>
        <v>272</v>
      </c>
      <c r="AC22">
        <f t="shared" si="4"/>
        <v>268</v>
      </c>
      <c r="AD22">
        <f t="shared" si="5"/>
        <v>252</v>
      </c>
      <c r="AE22">
        <f t="shared" si="7"/>
        <v>251</v>
      </c>
      <c r="AF22">
        <f t="shared" si="8"/>
        <v>250</v>
      </c>
      <c r="AG22">
        <f t="shared" si="9"/>
        <v>237</v>
      </c>
      <c r="AH22">
        <f>LARGE($H22:$W22,8)</f>
        <v>217</v>
      </c>
    </row>
    <row r="23" spans="1:32" ht="12.75">
      <c r="A23" s="1">
        <v>36</v>
      </c>
      <c r="B23" s="21" t="s">
        <v>98</v>
      </c>
      <c r="C23" s="22" t="s">
        <v>99</v>
      </c>
      <c r="D23" s="25" t="s">
        <v>75</v>
      </c>
      <c r="E23" s="69">
        <f t="shared" si="0"/>
        <v>1918</v>
      </c>
      <c r="F23" s="19" t="s">
        <v>16</v>
      </c>
      <c r="G23" s="31">
        <v>7</v>
      </c>
      <c r="H23" s="14">
        <v>460</v>
      </c>
      <c r="I23" s="14">
        <v>298</v>
      </c>
      <c r="J23" s="14">
        <v>293</v>
      </c>
      <c r="K23" s="14">
        <v>289</v>
      </c>
      <c r="L23" s="14"/>
      <c r="M23" s="7"/>
      <c r="N23" s="7"/>
      <c r="O23" s="7">
        <v>287</v>
      </c>
      <c r="P23" s="7">
        <v>291</v>
      </c>
      <c r="Q23" s="7"/>
      <c r="R23" s="7"/>
      <c r="S23" s="7"/>
      <c r="T23" s="7"/>
      <c r="U23" s="7"/>
      <c r="V23" s="7"/>
      <c r="W23" s="7"/>
      <c r="X23" s="15">
        <f t="shared" si="1"/>
        <v>1918</v>
      </c>
      <c r="AA23">
        <f t="shared" si="2"/>
        <v>460</v>
      </c>
      <c r="AB23">
        <f t="shared" si="3"/>
        <v>298</v>
      </c>
      <c r="AC23">
        <f t="shared" si="4"/>
        <v>293</v>
      </c>
      <c r="AD23">
        <f t="shared" si="5"/>
        <v>291</v>
      </c>
      <c r="AE23">
        <f t="shared" si="7"/>
        <v>289</v>
      </c>
      <c r="AF23">
        <f t="shared" si="8"/>
        <v>287</v>
      </c>
    </row>
    <row r="24" spans="1:33" ht="12.75">
      <c r="A24" s="1">
        <v>38</v>
      </c>
      <c r="B24" s="21" t="s">
        <v>102</v>
      </c>
      <c r="C24" s="22" t="s">
        <v>103</v>
      </c>
      <c r="D24" s="23"/>
      <c r="E24" s="69">
        <f t="shared" si="0"/>
        <v>1890</v>
      </c>
      <c r="F24" s="19" t="s">
        <v>16</v>
      </c>
      <c r="G24" s="31">
        <v>8</v>
      </c>
      <c r="H24" s="14">
        <v>314</v>
      </c>
      <c r="I24" s="14">
        <v>254</v>
      </c>
      <c r="J24" s="14"/>
      <c r="K24" s="14">
        <v>220</v>
      </c>
      <c r="L24" s="14"/>
      <c r="M24" s="7">
        <v>261</v>
      </c>
      <c r="N24" s="7"/>
      <c r="O24" s="7"/>
      <c r="P24" s="7">
        <v>275</v>
      </c>
      <c r="Q24" s="7"/>
      <c r="R24" s="7">
        <v>282</v>
      </c>
      <c r="S24" s="7">
        <v>284</v>
      </c>
      <c r="T24" s="7"/>
      <c r="U24" s="7"/>
      <c r="V24" s="7"/>
      <c r="W24" s="7"/>
      <c r="X24" s="15">
        <f t="shared" si="1"/>
        <v>1890</v>
      </c>
      <c r="AA24">
        <f t="shared" si="2"/>
        <v>314</v>
      </c>
      <c r="AB24">
        <f t="shared" si="3"/>
        <v>284</v>
      </c>
      <c r="AC24">
        <f t="shared" si="4"/>
        <v>282</v>
      </c>
      <c r="AD24">
        <f t="shared" si="5"/>
        <v>275</v>
      </c>
      <c r="AE24">
        <f t="shared" si="7"/>
        <v>261</v>
      </c>
      <c r="AF24">
        <f t="shared" si="8"/>
        <v>254</v>
      </c>
      <c r="AG24">
        <f>LARGE($H24:$W24,7)</f>
        <v>220</v>
      </c>
    </row>
    <row r="25" spans="1:32" ht="12.75">
      <c r="A25" s="1">
        <v>46</v>
      </c>
      <c r="B25" s="21" t="s">
        <v>118</v>
      </c>
      <c r="C25" s="22" t="s">
        <v>119</v>
      </c>
      <c r="D25" s="23"/>
      <c r="E25" s="69">
        <f t="shared" si="0"/>
        <v>1806</v>
      </c>
      <c r="F25" s="19" t="s">
        <v>16</v>
      </c>
      <c r="G25" s="31">
        <v>9</v>
      </c>
      <c r="H25" s="14">
        <v>405</v>
      </c>
      <c r="I25" s="14">
        <v>266</v>
      </c>
      <c r="J25" s="14">
        <v>278</v>
      </c>
      <c r="K25" s="14">
        <v>288</v>
      </c>
      <c r="L25" s="14">
        <v>279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>
        <v>290</v>
      </c>
      <c r="X25" s="15">
        <f t="shared" si="1"/>
        <v>1806</v>
      </c>
      <c r="AA25">
        <f t="shared" si="2"/>
        <v>405</v>
      </c>
      <c r="AB25">
        <f t="shared" si="3"/>
        <v>290</v>
      </c>
      <c r="AC25">
        <f t="shared" si="4"/>
        <v>288</v>
      </c>
      <c r="AD25">
        <f t="shared" si="5"/>
        <v>279</v>
      </c>
      <c r="AE25">
        <f t="shared" si="7"/>
        <v>278</v>
      </c>
      <c r="AF25">
        <f t="shared" si="8"/>
        <v>266</v>
      </c>
    </row>
    <row r="26" spans="1:33" ht="12.75">
      <c r="A26" s="1">
        <v>49</v>
      </c>
      <c r="B26" s="21" t="s">
        <v>124</v>
      </c>
      <c r="C26" s="22" t="s">
        <v>109</v>
      </c>
      <c r="D26" s="23"/>
      <c r="E26" s="69">
        <f t="shared" si="0"/>
        <v>1690</v>
      </c>
      <c r="F26" s="19" t="s">
        <v>16</v>
      </c>
      <c r="G26" s="31">
        <v>10</v>
      </c>
      <c r="H26" s="14">
        <v>285</v>
      </c>
      <c r="I26" s="14">
        <v>200</v>
      </c>
      <c r="J26" s="14">
        <v>248</v>
      </c>
      <c r="K26" s="14">
        <v>261</v>
      </c>
      <c r="L26" s="14">
        <v>215</v>
      </c>
      <c r="M26" s="7"/>
      <c r="N26" s="7"/>
      <c r="O26" s="7"/>
      <c r="P26" s="7">
        <v>232</v>
      </c>
      <c r="Q26" s="7"/>
      <c r="R26" s="7"/>
      <c r="S26" s="7"/>
      <c r="T26" s="7"/>
      <c r="U26" s="7"/>
      <c r="V26" s="7">
        <v>249</v>
      </c>
      <c r="W26" s="7"/>
      <c r="X26" s="15">
        <f t="shared" si="1"/>
        <v>1690</v>
      </c>
      <c r="AA26">
        <f t="shared" si="2"/>
        <v>285</v>
      </c>
      <c r="AB26">
        <f t="shared" si="3"/>
        <v>261</v>
      </c>
      <c r="AC26">
        <f t="shared" si="4"/>
        <v>249</v>
      </c>
      <c r="AD26">
        <f t="shared" si="5"/>
        <v>248</v>
      </c>
      <c r="AE26">
        <f t="shared" si="7"/>
        <v>232</v>
      </c>
      <c r="AF26">
        <f t="shared" si="8"/>
        <v>215</v>
      </c>
      <c r="AG26">
        <f>LARGE($H26:$W26,7)</f>
        <v>200</v>
      </c>
    </row>
    <row r="27" spans="1:31" ht="12.75">
      <c r="A27" s="1">
        <v>59</v>
      </c>
      <c r="B27" s="21" t="s">
        <v>148</v>
      </c>
      <c r="C27" s="22" t="s">
        <v>149</v>
      </c>
      <c r="D27" s="23"/>
      <c r="E27" s="69">
        <f t="shared" si="0"/>
        <v>1514</v>
      </c>
      <c r="F27" s="19" t="s">
        <v>16</v>
      </c>
      <c r="G27" s="31">
        <v>11</v>
      </c>
      <c r="H27" s="14">
        <v>406</v>
      </c>
      <c r="I27" s="14">
        <v>272</v>
      </c>
      <c r="J27" s="14">
        <v>276</v>
      </c>
      <c r="K27" s="14">
        <v>286</v>
      </c>
      <c r="L27" s="14">
        <v>274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5">
        <f t="shared" si="1"/>
        <v>1514</v>
      </c>
      <c r="AA27">
        <f t="shared" si="2"/>
        <v>406</v>
      </c>
      <c r="AB27">
        <f t="shared" si="3"/>
        <v>286</v>
      </c>
      <c r="AC27">
        <f t="shared" si="4"/>
        <v>276</v>
      </c>
      <c r="AD27">
        <f t="shared" si="5"/>
        <v>274</v>
      </c>
      <c r="AE27">
        <f t="shared" si="7"/>
        <v>272</v>
      </c>
    </row>
    <row r="28" spans="1:31" ht="12.75">
      <c r="A28" s="1">
        <v>68</v>
      </c>
      <c r="B28" s="28" t="s">
        <v>167</v>
      </c>
      <c r="C28" s="29" t="s">
        <v>95</v>
      </c>
      <c r="D28" s="30" t="s">
        <v>168</v>
      </c>
      <c r="E28" s="69">
        <f t="shared" si="0"/>
        <v>1409</v>
      </c>
      <c r="F28" s="12" t="s">
        <v>169</v>
      </c>
      <c r="G28" s="31">
        <v>12</v>
      </c>
      <c r="H28" s="14"/>
      <c r="I28" s="14"/>
      <c r="J28" s="14"/>
      <c r="K28" s="14"/>
      <c r="L28" s="14">
        <v>283</v>
      </c>
      <c r="M28" s="7"/>
      <c r="N28" s="7"/>
      <c r="O28" s="7">
        <v>288</v>
      </c>
      <c r="P28" s="7"/>
      <c r="Q28" s="7">
        <v>296</v>
      </c>
      <c r="R28" s="7">
        <v>287</v>
      </c>
      <c r="S28" s="7"/>
      <c r="T28" s="7"/>
      <c r="U28" s="7"/>
      <c r="V28" s="7"/>
      <c r="W28" s="7">
        <v>255</v>
      </c>
      <c r="X28" s="15">
        <f t="shared" si="1"/>
        <v>1409</v>
      </c>
      <c r="AA28">
        <f t="shared" si="2"/>
        <v>296</v>
      </c>
      <c r="AB28">
        <f t="shared" si="3"/>
        <v>288</v>
      </c>
      <c r="AC28">
        <f t="shared" si="4"/>
        <v>287</v>
      </c>
      <c r="AD28">
        <f t="shared" si="5"/>
        <v>283</v>
      </c>
      <c r="AE28">
        <f t="shared" si="7"/>
        <v>255</v>
      </c>
    </row>
    <row r="29" spans="1:31" ht="12.75">
      <c r="A29" s="1">
        <v>69</v>
      </c>
      <c r="B29" s="21" t="s">
        <v>121</v>
      </c>
      <c r="C29" s="22" t="s">
        <v>170</v>
      </c>
      <c r="D29" s="25" t="s">
        <v>75</v>
      </c>
      <c r="E29" s="69">
        <f t="shared" si="0"/>
        <v>1399</v>
      </c>
      <c r="F29" s="19" t="s">
        <v>16</v>
      </c>
      <c r="G29" s="31">
        <v>13</v>
      </c>
      <c r="H29" s="14">
        <v>275</v>
      </c>
      <c r="I29" s="14"/>
      <c r="J29" s="14"/>
      <c r="K29" s="14"/>
      <c r="L29" s="14"/>
      <c r="M29" s="7"/>
      <c r="N29" s="7"/>
      <c r="O29" s="7"/>
      <c r="P29" s="7">
        <v>262</v>
      </c>
      <c r="Q29" s="7"/>
      <c r="R29" s="7">
        <v>290</v>
      </c>
      <c r="S29" s="7">
        <v>281</v>
      </c>
      <c r="T29" s="7"/>
      <c r="U29" s="7"/>
      <c r="V29" s="7">
        <v>291</v>
      </c>
      <c r="W29" s="7"/>
      <c r="X29" s="15">
        <f t="shared" si="1"/>
        <v>1399</v>
      </c>
      <c r="AA29">
        <f t="shared" si="2"/>
        <v>291</v>
      </c>
      <c r="AB29">
        <f t="shared" si="3"/>
        <v>290</v>
      </c>
      <c r="AC29">
        <f t="shared" si="4"/>
        <v>281</v>
      </c>
      <c r="AD29">
        <f t="shared" si="5"/>
        <v>275</v>
      </c>
      <c r="AE29">
        <f t="shared" si="7"/>
        <v>262</v>
      </c>
    </row>
    <row r="30" spans="1:30" ht="12.75">
      <c r="A30" s="1">
        <v>70</v>
      </c>
      <c r="B30" s="21" t="s">
        <v>171</v>
      </c>
      <c r="C30" s="22" t="s">
        <v>172</v>
      </c>
      <c r="D30" s="25" t="s">
        <v>173</v>
      </c>
      <c r="E30" s="69">
        <f t="shared" si="0"/>
        <v>1347</v>
      </c>
      <c r="F30" s="19" t="s">
        <v>16</v>
      </c>
      <c r="G30" s="31">
        <v>14</v>
      </c>
      <c r="H30" s="14">
        <v>454</v>
      </c>
      <c r="I30" s="14"/>
      <c r="J30" s="14"/>
      <c r="K30" s="14"/>
      <c r="L30" s="14"/>
      <c r="M30" s="7"/>
      <c r="N30" s="7"/>
      <c r="O30" s="7">
        <v>298</v>
      </c>
      <c r="P30" s="7"/>
      <c r="Q30" s="7"/>
      <c r="R30" s="7">
        <v>297</v>
      </c>
      <c r="S30" s="7">
        <v>298</v>
      </c>
      <c r="T30" s="7"/>
      <c r="U30" s="7"/>
      <c r="V30" s="7"/>
      <c r="W30" s="7"/>
      <c r="X30" s="15">
        <f t="shared" si="1"/>
        <v>1347</v>
      </c>
      <c r="AA30">
        <f t="shared" si="2"/>
        <v>454</v>
      </c>
      <c r="AB30">
        <f t="shared" si="3"/>
        <v>298</v>
      </c>
      <c r="AC30">
        <f t="shared" si="4"/>
        <v>298</v>
      </c>
      <c r="AD30">
        <f t="shared" si="5"/>
        <v>297</v>
      </c>
    </row>
    <row r="31" spans="1:32" ht="12.75">
      <c r="A31" s="1">
        <v>71</v>
      </c>
      <c r="B31" s="28" t="s">
        <v>174</v>
      </c>
      <c r="C31" s="29" t="s">
        <v>175</v>
      </c>
      <c r="D31" s="30" t="s">
        <v>15</v>
      </c>
      <c r="E31" s="69">
        <f t="shared" si="0"/>
        <v>1341</v>
      </c>
      <c r="F31" s="12" t="s">
        <v>169</v>
      </c>
      <c r="G31" s="31">
        <v>15</v>
      </c>
      <c r="H31" s="14"/>
      <c r="I31" s="14"/>
      <c r="J31" s="14"/>
      <c r="K31" s="14"/>
      <c r="L31" s="14">
        <v>221</v>
      </c>
      <c r="M31" s="7"/>
      <c r="N31" s="7"/>
      <c r="O31" s="7"/>
      <c r="P31" s="7">
        <v>238</v>
      </c>
      <c r="Q31" s="7">
        <v>244</v>
      </c>
      <c r="R31" s="7">
        <v>250</v>
      </c>
      <c r="S31" s="7">
        <v>243</v>
      </c>
      <c r="T31" s="7"/>
      <c r="U31" s="7">
        <v>145</v>
      </c>
      <c r="V31" s="7"/>
      <c r="W31" s="7"/>
      <c r="X31" s="15">
        <f t="shared" si="1"/>
        <v>1341</v>
      </c>
      <c r="AA31">
        <f t="shared" si="2"/>
        <v>250</v>
      </c>
      <c r="AB31">
        <f t="shared" si="3"/>
        <v>244</v>
      </c>
      <c r="AC31">
        <f t="shared" si="4"/>
        <v>243</v>
      </c>
      <c r="AD31">
        <f t="shared" si="5"/>
        <v>238</v>
      </c>
      <c r="AE31">
        <f>LARGE($H31:$W31,5)</f>
        <v>221</v>
      </c>
      <c r="AF31">
        <f>LARGE($H31:$W31,6)</f>
        <v>145</v>
      </c>
    </row>
    <row r="32" spans="1:31" ht="12.75">
      <c r="A32" s="1">
        <v>77</v>
      </c>
      <c r="B32" s="28" t="s">
        <v>184</v>
      </c>
      <c r="C32" s="29" t="s">
        <v>185</v>
      </c>
      <c r="D32" s="30"/>
      <c r="E32" s="69">
        <f t="shared" si="0"/>
        <v>1274</v>
      </c>
      <c r="F32" s="12" t="s">
        <v>16</v>
      </c>
      <c r="G32" s="31">
        <v>16</v>
      </c>
      <c r="H32" s="14"/>
      <c r="I32" s="14">
        <v>206</v>
      </c>
      <c r="J32" s="14"/>
      <c r="K32" s="14"/>
      <c r="L32" s="14"/>
      <c r="M32" s="7"/>
      <c r="N32" s="7"/>
      <c r="O32" s="7"/>
      <c r="P32" s="7"/>
      <c r="Q32" s="7"/>
      <c r="R32" s="7">
        <v>265</v>
      </c>
      <c r="S32" s="7"/>
      <c r="T32" s="7">
        <v>279</v>
      </c>
      <c r="U32" s="7">
        <v>235</v>
      </c>
      <c r="V32" s="7"/>
      <c r="W32" s="7">
        <v>289</v>
      </c>
      <c r="X32" s="15">
        <f t="shared" si="1"/>
        <v>1274</v>
      </c>
      <c r="AA32">
        <f t="shared" si="2"/>
        <v>289</v>
      </c>
      <c r="AB32">
        <f t="shared" si="3"/>
        <v>279</v>
      </c>
      <c r="AC32">
        <f t="shared" si="4"/>
        <v>265</v>
      </c>
      <c r="AD32">
        <f t="shared" si="5"/>
        <v>235</v>
      </c>
      <c r="AE32">
        <f>LARGE($H32:$W32,5)</f>
        <v>206</v>
      </c>
    </row>
    <row r="33" spans="1:30" ht="12.75">
      <c r="A33" s="1">
        <v>81</v>
      </c>
      <c r="B33" s="21" t="s">
        <v>192</v>
      </c>
      <c r="C33" s="22" t="s">
        <v>193</v>
      </c>
      <c r="D33" s="23" t="s">
        <v>194</v>
      </c>
      <c r="E33" s="69">
        <f t="shared" si="0"/>
        <v>1233</v>
      </c>
      <c r="F33" s="19" t="s">
        <v>16</v>
      </c>
      <c r="G33" s="31">
        <v>17</v>
      </c>
      <c r="H33" s="14">
        <v>401</v>
      </c>
      <c r="I33" s="14">
        <v>274</v>
      </c>
      <c r="J33" s="14"/>
      <c r="K33" s="14">
        <v>285</v>
      </c>
      <c r="L33" s="14">
        <v>273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15">
        <f t="shared" si="1"/>
        <v>1233</v>
      </c>
      <c r="AA33">
        <f t="shared" si="2"/>
        <v>401</v>
      </c>
      <c r="AB33">
        <f t="shared" si="3"/>
        <v>285</v>
      </c>
      <c r="AC33">
        <f t="shared" si="4"/>
        <v>274</v>
      </c>
      <c r="AD33">
        <f t="shared" si="5"/>
        <v>273</v>
      </c>
    </row>
    <row r="34" spans="1:30" ht="12.75">
      <c r="A34" s="1">
        <v>82</v>
      </c>
      <c r="B34" s="21" t="s">
        <v>124</v>
      </c>
      <c r="C34" s="22" t="s">
        <v>79</v>
      </c>
      <c r="D34" s="23" t="s">
        <v>133</v>
      </c>
      <c r="E34" s="69">
        <f aca="true" t="shared" si="10" ref="E34:E65">SUM(AA34:AL34)</f>
        <v>1220</v>
      </c>
      <c r="F34" s="19" t="s">
        <v>16</v>
      </c>
      <c r="G34" s="31">
        <v>18</v>
      </c>
      <c r="H34" s="14">
        <v>378</v>
      </c>
      <c r="I34" s="14"/>
      <c r="J34" s="14"/>
      <c r="K34" s="14"/>
      <c r="L34" s="14">
        <v>275</v>
      </c>
      <c r="M34" s="7"/>
      <c r="N34" s="7"/>
      <c r="O34" s="7"/>
      <c r="P34" s="7">
        <v>279</v>
      </c>
      <c r="Q34" s="7">
        <v>288</v>
      </c>
      <c r="R34" s="7"/>
      <c r="S34" s="7"/>
      <c r="T34" s="7"/>
      <c r="U34" s="7"/>
      <c r="V34" s="7"/>
      <c r="W34" s="7"/>
      <c r="X34" s="15">
        <f aca="true" t="shared" si="11" ref="X34:X65">SUM(H34:W34)</f>
        <v>1220</v>
      </c>
      <c r="AA34">
        <f aca="true" t="shared" si="12" ref="AA34:AA65">LARGE($H34:$W34,1)</f>
        <v>378</v>
      </c>
      <c r="AB34">
        <f aca="true" t="shared" si="13" ref="AB34:AB65">LARGE($H34:$W34,2)</f>
        <v>288</v>
      </c>
      <c r="AC34">
        <f aca="true" t="shared" si="14" ref="AC34:AC65">LARGE($H34:$W34,3)</f>
        <v>279</v>
      </c>
      <c r="AD34">
        <f aca="true" t="shared" si="15" ref="AD34:AD65">LARGE($H34:$W34,4)</f>
        <v>275</v>
      </c>
    </row>
    <row r="35" spans="1:30" ht="12.75">
      <c r="A35" s="1">
        <v>86</v>
      </c>
      <c r="B35" s="21" t="s">
        <v>201</v>
      </c>
      <c r="C35" s="22" t="s">
        <v>109</v>
      </c>
      <c r="D35" s="25" t="s">
        <v>69</v>
      </c>
      <c r="E35" s="69">
        <f t="shared" si="10"/>
        <v>1149</v>
      </c>
      <c r="F35" s="19" t="s">
        <v>16</v>
      </c>
      <c r="G35" s="31">
        <v>19</v>
      </c>
      <c r="H35" s="14">
        <v>367</v>
      </c>
      <c r="I35" s="14">
        <v>256</v>
      </c>
      <c r="J35" s="14"/>
      <c r="K35" s="14"/>
      <c r="L35" s="14">
        <v>253</v>
      </c>
      <c r="M35" s="7"/>
      <c r="N35" s="7"/>
      <c r="O35" s="7"/>
      <c r="P35" s="7">
        <v>273</v>
      </c>
      <c r="Q35" s="7"/>
      <c r="R35" s="7"/>
      <c r="S35" s="7"/>
      <c r="T35" s="7"/>
      <c r="U35" s="7"/>
      <c r="V35" s="7"/>
      <c r="W35" s="7"/>
      <c r="X35" s="15">
        <f t="shared" si="11"/>
        <v>1149</v>
      </c>
      <c r="AA35">
        <f t="shared" si="12"/>
        <v>367</v>
      </c>
      <c r="AB35">
        <f t="shared" si="13"/>
        <v>273</v>
      </c>
      <c r="AC35">
        <f t="shared" si="14"/>
        <v>256</v>
      </c>
      <c r="AD35">
        <f t="shared" si="15"/>
        <v>253</v>
      </c>
    </row>
    <row r="36" spans="1:30" ht="12.75">
      <c r="A36" s="1">
        <v>94</v>
      </c>
      <c r="B36" s="28" t="s">
        <v>214</v>
      </c>
      <c r="C36" s="29" t="s">
        <v>199</v>
      </c>
      <c r="D36" s="30" t="s">
        <v>215</v>
      </c>
      <c r="E36" s="69">
        <f t="shared" si="10"/>
        <v>1076</v>
      </c>
      <c r="F36" s="12" t="s">
        <v>16</v>
      </c>
      <c r="G36" s="31">
        <v>20</v>
      </c>
      <c r="H36" s="14"/>
      <c r="I36" s="14">
        <v>263</v>
      </c>
      <c r="J36" s="14">
        <v>271</v>
      </c>
      <c r="K36" s="14"/>
      <c r="L36" s="14">
        <v>268</v>
      </c>
      <c r="M36" s="7"/>
      <c r="N36" s="7"/>
      <c r="O36" s="7"/>
      <c r="P36" s="7">
        <v>274</v>
      </c>
      <c r="Q36" s="7"/>
      <c r="R36" s="7"/>
      <c r="S36" s="7"/>
      <c r="T36" s="7"/>
      <c r="U36" s="7"/>
      <c r="V36" s="7"/>
      <c r="W36" s="7"/>
      <c r="X36" s="15">
        <f t="shared" si="11"/>
        <v>1076</v>
      </c>
      <c r="AA36">
        <f t="shared" si="12"/>
        <v>274</v>
      </c>
      <c r="AB36">
        <f t="shared" si="13"/>
        <v>271</v>
      </c>
      <c r="AC36">
        <f t="shared" si="14"/>
        <v>268</v>
      </c>
      <c r="AD36">
        <f t="shared" si="15"/>
        <v>263</v>
      </c>
    </row>
    <row r="37" spans="1:31" ht="12.75">
      <c r="A37" s="1">
        <v>95</v>
      </c>
      <c r="B37" s="28" t="s">
        <v>216</v>
      </c>
      <c r="C37" s="29" t="s">
        <v>217</v>
      </c>
      <c r="D37" s="30" t="s">
        <v>218</v>
      </c>
      <c r="E37" s="69">
        <f t="shared" si="10"/>
        <v>1076</v>
      </c>
      <c r="F37" s="12" t="s">
        <v>16</v>
      </c>
      <c r="G37" s="31">
        <v>21</v>
      </c>
      <c r="H37" s="14">
        <v>54</v>
      </c>
      <c r="I37" s="14">
        <v>209</v>
      </c>
      <c r="J37" s="14"/>
      <c r="K37" s="14">
        <v>280</v>
      </c>
      <c r="L37" s="14">
        <v>262</v>
      </c>
      <c r="M37" s="7"/>
      <c r="N37" s="7"/>
      <c r="O37" s="7"/>
      <c r="P37" s="7">
        <v>271</v>
      </c>
      <c r="Q37" s="7"/>
      <c r="R37" s="7"/>
      <c r="S37" s="7"/>
      <c r="T37" s="7"/>
      <c r="U37" s="7"/>
      <c r="V37" s="7"/>
      <c r="W37" s="7"/>
      <c r="X37" s="15">
        <f t="shared" si="11"/>
        <v>1076</v>
      </c>
      <c r="AA37">
        <f t="shared" si="12"/>
        <v>280</v>
      </c>
      <c r="AB37">
        <f t="shared" si="13"/>
        <v>271</v>
      </c>
      <c r="AC37">
        <f t="shared" si="14"/>
        <v>262</v>
      </c>
      <c r="AD37">
        <f t="shared" si="15"/>
        <v>209</v>
      </c>
      <c r="AE37">
        <f>LARGE($H37:$W37,5)</f>
        <v>54</v>
      </c>
    </row>
    <row r="38" spans="1:30" ht="12.75">
      <c r="A38" s="1">
        <v>99</v>
      </c>
      <c r="B38" s="45" t="s">
        <v>228</v>
      </c>
      <c r="C38" s="46" t="s">
        <v>229</v>
      </c>
      <c r="D38" s="35"/>
      <c r="E38" s="69">
        <f t="shared" si="10"/>
        <v>1021</v>
      </c>
      <c r="F38" s="41" t="s">
        <v>169</v>
      </c>
      <c r="G38" s="31">
        <v>22</v>
      </c>
      <c r="H38" s="14"/>
      <c r="I38" s="14"/>
      <c r="J38" s="14"/>
      <c r="K38" s="14"/>
      <c r="L38" s="14"/>
      <c r="M38" s="7"/>
      <c r="N38" s="7"/>
      <c r="O38" s="7"/>
      <c r="P38" s="7"/>
      <c r="Q38" s="7"/>
      <c r="R38" s="7"/>
      <c r="S38" s="7"/>
      <c r="T38" s="7">
        <v>260</v>
      </c>
      <c r="U38" s="7">
        <v>208</v>
      </c>
      <c r="V38" s="7">
        <v>268</v>
      </c>
      <c r="W38" s="7">
        <v>285</v>
      </c>
      <c r="X38" s="15">
        <f t="shared" si="11"/>
        <v>1021</v>
      </c>
      <c r="AA38">
        <f t="shared" si="12"/>
        <v>285</v>
      </c>
      <c r="AB38">
        <f t="shared" si="13"/>
        <v>268</v>
      </c>
      <c r="AC38">
        <f t="shared" si="14"/>
        <v>260</v>
      </c>
      <c r="AD38">
        <f t="shared" si="15"/>
        <v>208</v>
      </c>
    </row>
    <row r="39" spans="1:30" ht="12.75">
      <c r="A39" s="1">
        <v>118</v>
      </c>
      <c r="B39" s="28" t="s">
        <v>275</v>
      </c>
      <c r="C39" s="29" t="s">
        <v>276</v>
      </c>
      <c r="D39" s="30"/>
      <c r="E39" s="69">
        <f t="shared" si="10"/>
        <v>812</v>
      </c>
      <c r="F39" s="12" t="s">
        <v>169</v>
      </c>
      <c r="G39" s="31">
        <v>23</v>
      </c>
      <c r="H39" s="14"/>
      <c r="I39" s="14">
        <v>158</v>
      </c>
      <c r="J39" s="14"/>
      <c r="K39" s="14">
        <v>259</v>
      </c>
      <c r="L39" s="14">
        <v>196</v>
      </c>
      <c r="M39" s="7"/>
      <c r="N39" s="7"/>
      <c r="O39" s="7"/>
      <c r="P39" s="7"/>
      <c r="Q39" s="7">
        <v>199</v>
      </c>
      <c r="R39" s="7"/>
      <c r="S39" s="7"/>
      <c r="T39" s="7"/>
      <c r="U39" s="7"/>
      <c r="V39" s="7"/>
      <c r="W39" s="7"/>
      <c r="X39" s="15">
        <f t="shared" si="11"/>
        <v>812</v>
      </c>
      <c r="AA39">
        <f t="shared" si="12"/>
        <v>259</v>
      </c>
      <c r="AB39">
        <f t="shared" si="13"/>
        <v>199</v>
      </c>
      <c r="AC39">
        <f t="shared" si="14"/>
        <v>196</v>
      </c>
      <c r="AD39">
        <f t="shared" si="15"/>
        <v>158</v>
      </c>
    </row>
    <row r="40" spans="1:30" ht="12.75">
      <c r="A40" s="1">
        <v>120</v>
      </c>
      <c r="B40" s="28" t="s">
        <v>280</v>
      </c>
      <c r="C40" s="29" t="s">
        <v>281</v>
      </c>
      <c r="D40" s="30" t="s">
        <v>66</v>
      </c>
      <c r="E40" s="69">
        <f t="shared" si="10"/>
        <v>808</v>
      </c>
      <c r="F40" s="12" t="s">
        <v>16</v>
      </c>
      <c r="G40" s="31">
        <v>24</v>
      </c>
      <c r="H40" s="14"/>
      <c r="I40" s="14">
        <v>241</v>
      </c>
      <c r="J40" s="14"/>
      <c r="K40" s="14"/>
      <c r="L40" s="14">
        <v>132</v>
      </c>
      <c r="M40" s="7"/>
      <c r="N40" s="7"/>
      <c r="O40" s="7"/>
      <c r="P40" s="7"/>
      <c r="Q40" s="7">
        <v>263</v>
      </c>
      <c r="R40" s="7"/>
      <c r="S40" s="7"/>
      <c r="T40" s="7"/>
      <c r="U40" s="7">
        <v>172</v>
      </c>
      <c r="V40" s="7"/>
      <c r="W40" s="7"/>
      <c r="X40" s="15">
        <f t="shared" si="11"/>
        <v>808</v>
      </c>
      <c r="AA40">
        <f t="shared" si="12"/>
        <v>263</v>
      </c>
      <c r="AB40">
        <f t="shared" si="13"/>
        <v>241</v>
      </c>
      <c r="AC40">
        <f t="shared" si="14"/>
        <v>172</v>
      </c>
      <c r="AD40">
        <f t="shared" si="15"/>
        <v>132</v>
      </c>
    </row>
    <row r="41" spans="1:35" ht="12.75">
      <c r="A41" s="1">
        <v>18</v>
      </c>
      <c r="B41" s="16" t="s">
        <v>55</v>
      </c>
      <c r="C41" s="17" t="s">
        <v>56</v>
      </c>
      <c r="D41" s="20" t="s">
        <v>27</v>
      </c>
      <c r="E41" s="69">
        <f t="shared" si="10"/>
        <v>2398</v>
      </c>
      <c r="F41" s="2" t="s">
        <v>57</v>
      </c>
      <c r="G41" s="13">
        <v>1</v>
      </c>
      <c r="H41" s="14">
        <v>309</v>
      </c>
      <c r="I41" s="14">
        <v>227</v>
      </c>
      <c r="J41" s="14"/>
      <c r="K41" s="14"/>
      <c r="L41" s="14">
        <v>243</v>
      </c>
      <c r="M41" s="7"/>
      <c r="N41" s="7"/>
      <c r="O41" s="7">
        <v>274</v>
      </c>
      <c r="P41" s="7"/>
      <c r="Q41" s="7"/>
      <c r="R41" s="7">
        <v>266</v>
      </c>
      <c r="S41" s="7">
        <v>271</v>
      </c>
      <c r="T41" s="7">
        <v>266</v>
      </c>
      <c r="U41" s="7">
        <v>262</v>
      </c>
      <c r="V41" s="7">
        <v>280</v>
      </c>
      <c r="W41" s="7"/>
      <c r="X41" s="15">
        <f t="shared" si="11"/>
        <v>2398</v>
      </c>
      <c r="AA41">
        <f t="shared" si="12"/>
        <v>309</v>
      </c>
      <c r="AB41">
        <f t="shared" si="13"/>
        <v>280</v>
      </c>
      <c r="AC41">
        <f t="shared" si="14"/>
        <v>274</v>
      </c>
      <c r="AD41">
        <f t="shared" si="15"/>
        <v>271</v>
      </c>
      <c r="AE41">
        <f aca="true" t="shared" si="16" ref="AE41:AE50">LARGE($H41:$W41,5)</f>
        <v>266</v>
      </c>
      <c r="AF41">
        <f aca="true" t="shared" si="17" ref="AF41:AF46">LARGE($H41:$W41,6)</f>
        <v>266</v>
      </c>
      <c r="AG41">
        <f aca="true" t="shared" si="18" ref="AG41:AG46">LARGE($H41:$W41,7)</f>
        <v>262</v>
      </c>
      <c r="AH41">
        <f>LARGE($H41:$W41,8)</f>
        <v>243</v>
      </c>
      <c r="AI41">
        <f>LARGE($H41:$W41,9)</f>
        <v>227</v>
      </c>
    </row>
    <row r="42" spans="1:38" ht="12.75">
      <c r="A42" s="1">
        <v>20</v>
      </c>
      <c r="B42" s="21" t="s">
        <v>61</v>
      </c>
      <c r="C42" s="22" t="s">
        <v>62</v>
      </c>
      <c r="D42" s="25" t="s">
        <v>45</v>
      </c>
      <c r="E42" s="69">
        <f t="shared" si="10"/>
        <v>2273</v>
      </c>
      <c r="F42" s="2" t="s">
        <v>57</v>
      </c>
      <c r="G42" s="24">
        <v>2</v>
      </c>
      <c r="H42" s="14">
        <v>137</v>
      </c>
      <c r="I42" s="14">
        <v>142</v>
      </c>
      <c r="J42" s="14"/>
      <c r="K42" s="14">
        <v>235</v>
      </c>
      <c r="L42" s="14"/>
      <c r="M42" s="7"/>
      <c r="N42" s="7"/>
      <c r="O42" s="7">
        <v>236</v>
      </c>
      <c r="P42" s="7">
        <v>202</v>
      </c>
      <c r="Q42" s="7">
        <v>201</v>
      </c>
      <c r="R42" s="7">
        <v>194</v>
      </c>
      <c r="S42" s="7">
        <v>199</v>
      </c>
      <c r="T42" s="7">
        <v>205</v>
      </c>
      <c r="U42" s="7">
        <v>76</v>
      </c>
      <c r="V42" s="7">
        <v>216</v>
      </c>
      <c r="W42" s="7">
        <v>230</v>
      </c>
      <c r="X42" s="15">
        <f t="shared" si="11"/>
        <v>2273</v>
      </c>
      <c r="AA42">
        <f t="shared" si="12"/>
        <v>236</v>
      </c>
      <c r="AB42">
        <f t="shared" si="13"/>
        <v>235</v>
      </c>
      <c r="AC42">
        <f t="shared" si="14"/>
        <v>230</v>
      </c>
      <c r="AD42">
        <f t="shared" si="15"/>
        <v>216</v>
      </c>
      <c r="AE42">
        <f t="shared" si="16"/>
        <v>205</v>
      </c>
      <c r="AF42">
        <f t="shared" si="17"/>
        <v>202</v>
      </c>
      <c r="AG42">
        <f t="shared" si="18"/>
        <v>201</v>
      </c>
      <c r="AH42">
        <f>LARGE($H42:$W42,8)</f>
        <v>199</v>
      </c>
      <c r="AI42">
        <f>LARGE($H42:$W42,9)</f>
        <v>194</v>
      </c>
      <c r="AJ42">
        <f>LARGE($H42:$W42,10)</f>
        <v>142</v>
      </c>
      <c r="AK42">
        <f>LARGE($H42:$W42,11)</f>
        <v>137</v>
      </c>
      <c r="AL42">
        <f>LARGE($H42:$W42,12)</f>
        <v>76</v>
      </c>
    </row>
    <row r="43" spans="1:37" ht="12.75">
      <c r="A43" s="1">
        <v>23</v>
      </c>
      <c r="B43" s="21" t="s">
        <v>67</v>
      </c>
      <c r="C43" s="22" t="s">
        <v>68</v>
      </c>
      <c r="D43" s="25" t="s">
        <v>69</v>
      </c>
      <c r="E43" s="69">
        <f t="shared" si="10"/>
        <v>2119</v>
      </c>
      <c r="F43" s="2" t="s">
        <v>57</v>
      </c>
      <c r="G43" s="26">
        <v>3</v>
      </c>
      <c r="H43" s="14">
        <v>118</v>
      </c>
      <c r="I43" s="14">
        <v>144</v>
      </c>
      <c r="J43" s="14"/>
      <c r="K43" s="14">
        <v>245</v>
      </c>
      <c r="L43" s="14">
        <v>146</v>
      </c>
      <c r="M43" s="7"/>
      <c r="N43" s="7"/>
      <c r="O43" s="7">
        <v>228</v>
      </c>
      <c r="P43" s="7">
        <v>205</v>
      </c>
      <c r="Q43" s="7">
        <v>190</v>
      </c>
      <c r="R43" s="7">
        <v>187</v>
      </c>
      <c r="S43" s="7">
        <v>200</v>
      </c>
      <c r="T43" s="7"/>
      <c r="U43" s="7"/>
      <c r="V43" s="7">
        <v>221</v>
      </c>
      <c r="W43" s="7">
        <v>235</v>
      </c>
      <c r="X43" s="15">
        <f t="shared" si="11"/>
        <v>2119</v>
      </c>
      <c r="AA43">
        <f t="shared" si="12"/>
        <v>245</v>
      </c>
      <c r="AB43">
        <f t="shared" si="13"/>
        <v>235</v>
      </c>
      <c r="AC43">
        <f t="shared" si="14"/>
        <v>228</v>
      </c>
      <c r="AD43">
        <f t="shared" si="15"/>
        <v>221</v>
      </c>
      <c r="AE43">
        <f t="shared" si="16"/>
        <v>205</v>
      </c>
      <c r="AF43">
        <f t="shared" si="17"/>
        <v>200</v>
      </c>
      <c r="AG43">
        <f t="shared" si="18"/>
        <v>190</v>
      </c>
      <c r="AH43">
        <f>LARGE($H43:$W43,8)</f>
        <v>187</v>
      </c>
      <c r="AI43">
        <f>LARGE($H43:$W43,9)</f>
        <v>146</v>
      </c>
      <c r="AJ43">
        <f>LARGE($H43:$W43,10)</f>
        <v>144</v>
      </c>
      <c r="AK43">
        <f>LARGE($H43:$W43,11)</f>
        <v>118</v>
      </c>
    </row>
    <row r="44" spans="1:36" ht="12.75">
      <c r="A44" s="1">
        <v>28</v>
      </c>
      <c r="B44" s="21" t="s">
        <v>48</v>
      </c>
      <c r="C44" s="22" t="s">
        <v>80</v>
      </c>
      <c r="D44" s="23"/>
      <c r="E44" s="69">
        <f t="shared" si="10"/>
        <v>2044</v>
      </c>
      <c r="F44" s="2" t="s">
        <v>57</v>
      </c>
      <c r="G44" s="31">
        <v>4</v>
      </c>
      <c r="H44" s="14">
        <v>134</v>
      </c>
      <c r="I44" s="14">
        <v>151</v>
      </c>
      <c r="J44" s="14"/>
      <c r="K44" s="14"/>
      <c r="L44" s="14">
        <v>165</v>
      </c>
      <c r="M44" s="7"/>
      <c r="N44" s="7"/>
      <c r="O44" s="7">
        <v>246</v>
      </c>
      <c r="P44" s="7">
        <v>216</v>
      </c>
      <c r="Q44" s="7">
        <v>221</v>
      </c>
      <c r="R44" s="7">
        <v>226</v>
      </c>
      <c r="S44" s="7"/>
      <c r="T44" s="7">
        <v>207</v>
      </c>
      <c r="U44" s="7"/>
      <c r="V44" s="7">
        <v>230</v>
      </c>
      <c r="W44" s="7">
        <v>248</v>
      </c>
      <c r="X44" s="15">
        <f t="shared" si="11"/>
        <v>2044</v>
      </c>
      <c r="AA44">
        <f t="shared" si="12"/>
        <v>248</v>
      </c>
      <c r="AB44">
        <f t="shared" si="13"/>
        <v>246</v>
      </c>
      <c r="AC44">
        <f t="shared" si="14"/>
        <v>230</v>
      </c>
      <c r="AD44">
        <f t="shared" si="15"/>
        <v>226</v>
      </c>
      <c r="AE44">
        <f t="shared" si="16"/>
        <v>221</v>
      </c>
      <c r="AF44">
        <f t="shared" si="17"/>
        <v>216</v>
      </c>
      <c r="AG44">
        <f t="shared" si="18"/>
        <v>207</v>
      </c>
      <c r="AH44">
        <f>LARGE($H44:$W44,8)</f>
        <v>165</v>
      </c>
      <c r="AI44">
        <f>LARGE($H44:$W44,9)</f>
        <v>151</v>
      </c>
      <c r="AJ44">
        <f>LARGE($H44:$W44,10)</f>
        <v>134</v>
      </c>
    </row>
    <row r="45" spans="1:33" ht="12.75">
      <c r="A45" s="1">
        <v>56</v>
      </c>
      <c r="B45" s="21" t="s">
        <v>139</v>
      </c>
      <c r="C45" s="22" t="s">
        <v>140</v>
      </c>
      <c r="D45" s="25" t="s">
        <v>141</v>
      </c>
      <c r="E45" s="69">
        <f t="shared" si="10"/>
        <v>1572</v>
      </c>
      <c r="F45" s="2" t="s">
        <v>57</v>
      </c>
      <c r="G45" s="31">
        <v>5</v>
      </c>
      <c r="H45" s="14">
        <v>229</v>
      </c>
      <c r="I45" s="14">
        <v>187</v>
      </c>
      <c r="J45" s="14"/>
      <c r="K45" s="14"/>
      <c r="L45" s="14"/>
      <c r="M45" s="7"/>
      <c r="N45" s="7"/>
      <c r="O45" s="7">
        <v>258</v>
      </c>
      <c r="P45" s="7">
        <v>244</v>
      </c>
      <c r="Q45" s="7">
        <v>241</v>
      </c>
      <c r="R45" s="7">
        <v>235</v>
      </c>
      <c r="S45" s="7"/>
      <c r="T45" s="7"/>
      <c r="U45" s="7">
        <v>178</v>
      </c>
      <c r="V45" s="7"/>
      <c r="W45" s="7"/>
      <c r="X45" s="15">
        <f t="shared" si="11"/>
        <v>1572</v>
      </c>
      <c r="AA45">
        <f t="shared" si="12"/>
        <v>258</v>
      </c>
      <c r="AB45">
        <f t="shared" si="13"/>
        <v>244</v>
      </c>
      <c r="AC45">
        <f t="shared" si="14"/>
        <v>241</v>
      </c>
      <c r="AD45">
        <f t="shared" si="15"/>
        <v>235</v>
      </c>
      <c r="AE45">
        <f t="shared" si="16"/>
        <v>229</v>
      </c>
      <c r="AF45">
        <f t="shared" si="17"/>
        <v>187</v>
      </c>
      <c r="AG45">
        <f t="shared" si="18"/>
        <v>178</v>
      </c>
    </row>
    <row r="46" spans="1:33" ht="12.75">
      <c r="A46" s="1">
        <v>63</v>
      </c>
      <c r="B46" s="21" t="s">
        <v>158</v>
      </c>
      <c r="C46" s="22" t="s">
        <v>159</v>
      </c>
      <c r="D46" s="25" t="s">
        <v>37</v>
      </c>
      <c r="E46" s="69">
        <f t="shared" si="10"/>
        <v>1466</v>
      </c>
      <c r="F46" s="2" t="s">
        <v>57</v>
      </c>
      <c r="G46" s="31">
        <v>6</v>
      </c>
      <c r="H46" s="14">
        <v>226</v>
      </c>
      <c r="I46" s="14">
        <v>178</v>
      </c>
      <c r="J46" s="14"/>
      <c r="K46" s="14"/>
      <c r="L46" s="14">
        <v>171</v>
      </c>
      <c r="M46" s="7"/>
      <c r="N46" s="7"/>
      <c r="O46" s="7">
        <v>248</v>
      </c>
      <c r="P46" s="7">
        <v>234</v>
      </c>
      <c r="Q46" s="7"/>
      <c r="R46" s="7">
        <v>192</v>
      </c>
      <c r="S46" s="7">
        <v>217</v>
      </c>
      <c r="T46" s="7"/>
      <c r="U46" s="7"/>
      <c r="V46" s="7"/>
      <c r="W46" s="7"/>
      <c r="X46" s="15">
        <f t="shared" si="11"/>
        <v>1466</v>
      </c>
      <c r="AA46">
        <f t="shared" si="12"/>
        <v>248</v>
      </c>
      <c r="AB46">
        <f t="shared" si="13"/>
        <v>234</v>
      </c>
      <c r="AC46">
        <f t="shared" si="14"/>
        <v>226</v>
      </c>
      <c r="AD46">
        <f t="shared" si="15"/>
        <v>217</v>
      </c>
      <c r="AE46">
        <f t="shared" si="16"/>
        <v>192</v>
      </c>
      <c r="AF46">
        <f t="shared" si="17"/>
        <v>178</v>
      </c>
      <c r="AG46">
        <f t="shared" si="18"/>
        <v>171</v>
      </c>
    </row>
    <row r="47" spans="1:31" ht="12.75">
      <c r="A47" s="1">
        <v>92</v>
      </c>
      <c r="B47" s="33" t="s">
        <v>211</v>
      </c>
      <c r="C47" s="34" t="s">
        <v>159</v>
      </c>
      <c r="D47" s="33" t="s">
        <v>212</v>
      </c>
      <c r="E47" s="69">
        <f t="shared" si="10"/>
        <v>1083</v>
      </c>
      <c r="F47" s="2" t="s">
        <v>57</v>
      </c>
      <c r="G47" s="31">
        <v>7</v>
      </c>
      <c r="H47" s="6"/>
      <c r="I47" s="6"/>
      <c r="J47" s="6">
        <v>236</v>
      </c>
      <c r="K47" s="6"/>
      <c r="L47" s="6">
        <v>185</v>
      </c>
      <c r="M47" s="6">
        <v>184</v>
      </c>
      <c r="N47" s="6"/>
      <c r="O47" s="6"/>
      <c r="P47" s="6">
        <v>239</v>
      </c>
      <c r="Q47" s="7">
        <v>239</v>
      </c>
      <c r="R47" s="7"/>
      <c r="S47" s="7"/>
      <c r="T47" s="7"/>
      <c r="U47" s="7"/>
      <c r="V47" s="7"/>
      <c r="W47" s="7"/>
      <c r="X47" s="15">
        <f t="shared" si="11"/>
        <v>1083</v>
      </c>
      <c r="AA47">
        <f t="shared" si="12"/>
        <v>239</v>
      </c>
      <c r="AB47">
        <f t="shared" si="13"/>
        <v>239</v>
      </c>
      <c r="AC47">
        <f t="shared" si="14"/>
        <v>236</v>
      </c>
      <c r="AD47">
        <f t="shared" si="15"/>
        <v>185</v>
      </c>
      <c r="AE47">
        <f t="shared" si="16"/>
        <v>184</v>
      </c>
    </row>
    <row r="48" spans="1:32" ht="12.75">
      <c r="A48" s="1">
        <v>93</v>
      </c>
      <c r="B48" s="21" t="s">
        <v>43</v>
      </c>
      <c r="C48" s="22" t="s">
        <v>213</v>
      </c>
      <c r="D48" s="25" t="s">
        <v>45</v>
      </c>
      <c r="E48" s="69">
        <f t="shared" si="10"/>
        <v>1077</v>
      </c>
      <c r="F48" s="2" t="s">
        <v>57</v>
      </c>
      <c r="G48" s="31">
        <v>8</v>
      </c>
      <c r="H48" s="14">
        <v>44</v>
      </c>
      <c r="I48" s="14"/>
      <c r="J48" s="14">
        <v>218</v>
      </c>
      <c r="K48" s="14">
        <v>239</v>
      </c>
      <c r="L48" s="14">
        <v>149</v>
      </c>
      <c r="M48" s="7"/>
      <c r="N48" s="7"/>
      <c r="O48" s="7">
        <v>227</v>
      </c>
      <c r="P48" s="7">
        <v>200</v>
      </c>
      <c r="Q48" s="7"/>
      <c r="R48" s="7"/>
      <c r="S48" s="7"/>
      <c r="T48" s="7"/>
      <c r="U48" s="7"/>
      <c r="V48" s="7"/>
      <c r="W48" s="7"/>
      <c r="X48" s="15">
        <f t="shared" si="11"/>
        <v>1077</v>
      </c>
      <c r="AA48">
        <f t="shared" si="12"/>
        <v>239</v>
      </c>
      <c r="AB48">
        <f t="shared" si="13"/>
        <v>227</v>
      </c>
      <c r="AC48">
        <f t="shared" si="14"/>
        <v>218</v>
      </c>
      <c r="AD48">
        <f t="shared" si="15"/>
        <v>200</v>
      </c>
      <c r="AE48">
        <f t="shared" si="16"/>
        <v>149</v>
      </c>
      <c r="AF48">
        <f>LARGE($H48:$W48,6)</f>
        <v>44</v>
      </c>
    </row>
    <row r="49" spans="1:31" ht="12.75">
      <c r="A49" s="1">
        <v>97</v>
      </c>
      <c r="B49" s="21" t="s">
        <v>223</v>
      </c>
      <c r="C49" s="22" t="s">
        <v>224</v>
      </c>
      <c r="D49" s="25" t="s">
        <v>225</v>
      </c>
      <c r="E49" s="69">
        <f t="shared" si="10"/>
        <v>1030</v>
      </c>
      <c r="F49" s="2" t="s">
        <v>57</v>
      </c>
      <c r="G49" s="31">
        <v>9</v>
      </c>
      <c r="H49" s="14">
        <v>238</v>
      </c>
      <c r="I49" s="14">
        <v>186</v>
      </c>
      <c r="J49" s="14"/>
      <c r="K49" s="14"/>
      <c r="L49" s="14">
        <v>167</v>
      </c>
      <c r="M49" s="7"/>
      <c r="N49" s="7"/>
      <c r="O49" s="7"/>
      <c r="P49" s="7">
        <v>237</v>
      </c>
      <c r="Q49" s="7">
        <v>202</v>
      </c>
      <c r="R49" s="7"/>
      <c r="S49" s="7"/>
      <c r="T49" s="7"/>
      <c r="U49" s="7"/>
      <c r="V49" s="7"/>
      <c r="W49" s="7"/>
      <c r="X49" s="15">
        <f t="shared" si="11"/>
        <v>1030</v>
      </c>
      <c r="AA49">
        <f t="shared" si="12"/>
        <v>238</v>
      </c>
      <c r="AB49">
        <f t="shared" si="13"/>
        <v>237</v>
      </c>
      <c r="AC49">
        <f t="shared" si="14"/>
        <v>202</v>
      </c>
      <c r="AD49">
        <f t="shared" si="15"/>
        <v>186</v>
      </c>
      <c r="AE49">
        <f t="shared" si="16"/>
        <v>167</v>
      </c>
    </row>
    <row r="50" spans="1:31" ht="12.75">
      <c r="A50" s="1">
        <v>115</v>
      </c>
      <c r="B50" s="21" t="s">
        <v>266</v>
      </c>
      <c r="C50" s="22" t="s">
        <v>267</v>
      </c>
      <c r="D50" s="23" t="s">
        <v>69</v>
      </c>
      <c r="E50" s="69">
        <f t="shared" si="10"/>
        <v>843</v>
      </c>
      <c r="F50" s="2" t="s">
        <v>57</v>
      </c>
      <c r="G50" s="31">
        <v>10</v>
      </c>
      <c r="H50" s="14">
        <v>73</v>
      </c>
      <c r="I50" s="14">
        <v>134</v>
      </c>
      <c r="J50" s="14"/>
      <c r="K50" s="14"/>
      <c r="L50" s="14"/>
      <c r="M50" s="7"/>
      <c r="N50" s="7"/>
      <c r="O50" s="7">
        <v>233</v>
      </c>
      <c r="P50" s="7"/>
      <c r="Q50" s="7">
        <v>191</v>
      </c>
      <c r="R50" s="7">
        <v>212</v>
      </c>
      <c r="S50" s="7"/>
      <c r="T50" s="7"/>
      <c r="U50" s="7"/>
      <c r="V50" s="7"/>
      <c r="W50" s="7"/>
      <c r="X50" s="15">
        <f t="shared" si="11"/>
        <v>843</v>
      </c>
      <c r="AA50">
        <f t="shared" si="12"/>
        <v>233</v>
      </c>
      <c r="AB50">
        <f t="shared" si="13"/>
        <v>212</v>
      </c>
      <c r="AC50">
        <f t="shared" si="14"/>
        <v>191</v>
      </c>
      <c r="AD50">
        <f t="shared" si="15"/>
        <v>134</v>
      </c>
      <c r="AE50">
        <f t="shared" si="16"/>
        <v>73</v>
      </c>
    </row>
    <row r="51" spans="1:30" ht="12.75">
      <c r="A51" s="1">
        <v>117</v>
      </c>
      <c r="B51" s="28" t="s">
        <v>271</v>
      </c>
      <c r="C51" s="29" t="s">
        <v>272</v>
      </c>
      <c r="D51" s="30" t="s">
        <v>273</v>
      </c>
      <c r="E51" s="69">
        <f t="shared" si="10"/>
        <v>828</v>
      </c>
      <c r="F51" s="27" t="s">
        <v>274</v>
      </c>
      <c r="G51" s="31">
        <v>11</v>
      </c>
      <c r="H51" s="14"/>
      <c r="I51" s="14"/>
      <c r="J51" s="14"/>
      <c r="K51" s="14"/>
      <c r="L51" s="14">
        <v>160</v>
      </c>
      <c r="M51" s="7"/>
      <c r="N51" s="7"/>
      <c r="O51" s="7">
        <v>244</v>
      </c>
      <c r="P51" s="7"/>
      <c r="Q51" s="7"/>
      <c r="R51" s="7">
        <v>193</v>
      </c>
      <c r="S51" s="7"/>
      <c r="T51" s="7"/>
      <c r="U51" s="7"/>
      <c r="V51" s="7"/>
      <c r="W51" s="7">
        <v>231</v>
      </c>
      <c r="X51" s="15">
        <f t="shared" si="11"/>
        <v>828</v>
      </c>
      <c r="AA51">
        <f t="shared" si="12"/>
        <v>244</v>
      </c>
      <c r="AB51">
        <f t="shared" si="13"/>
        <v>231</v>
      </c>
      <c r="AC51">
        <f t="shared" si="14"/>
        <v>193</v>
      </c>
      <c r="AD51">
        <f t="shared" si="15"/>
        <v>160</v>
      </c>
    </row>
    <row r="52" spans="1:31" ht="12.75">
      <c r="A52" s="1">
        <v>119</v>
      </c>
      <c r="B52" s="28" t="s">
        <v>277</v>
      </c>
      <c r="C52" s="29" t="s">
        <v>278</v>
      </c>
      <c r="D52" s="30" t="s">
        <v>279</v>
      </c>
      <c r="E52" s="69">
        <f t="shared" si="10"/>
        <v>808</v>
      </c>
      <c r="F52" s="27" t="s">
        <v>57</v>
      </c>
      <c r="G52" s="31">
        <v>12</v>
      </c>
      <c r="H52" s="14"/>
      <c r="I52" s="14">
        <v>128</v>
      </c>
      <c r="J52" s="14">
        <v>216</v>
      </c>
      <c r="K52" s="14"/>
      <c r="L52" s="14"/>
      <c r="M52" s="7">
        <v>142</v>
      </c>
      <c r="N52" s="7"/>
      <c r="O52" s="7"/>
      <c r="P52" s="7"/>
      <c r="Q52" s="7"/>
      <c r="R52" s="7"/>
      <c r="S52" s="7"/>
      <c r="T52" s="7"/>
      <c r="U52" s="7">
        <v>91</v>
      </c>
      <c r="V52" s="7">
        <v>231</v>
      </c>
      <c r="W52" s="7"/>
      <c r="X52" s="15">
        <f t="shared" si="11"/>
        <v>808</v>
      </c>
      <c r="AA52">
        <f t="shared" si="12"/>
        <v>231</v>
      </c>
      <c r="AB52">
        <f t="shared" si="13"/>
        <v>216</v>
      </c>
      <c r="AC52">
        <f t="shared" si="14"/>
        <v>142</v>
      </c>
      <c r="AD52">
        <f t="shared" si="15"/>
        <v>128</v>
      </c>
      <c r="AE52">
        <f aca="true" t="shared" si="19" ref="AE52:AE70">LARGE($H52:$W52,5)</f>
        <v>91</v>
      </c>
    </row>
    <row r="53" spans="1:31" ht="12.75">
      <c r="A53" s="1">
        <v>126</v>
      </c>
      <c r="B53" s="21" t="s">
        <v>291</v>
      </c>
      <c r="C53" s="22" t="s">
        <v>159</v>
      </c>
      <c r="D53" s="25" t="s">
        <v>222</v>
      </c>
      <c r="E53" s="69">
        <f t="shared" si="10"/>
        <v>741</v>
      </c>
      <c r="F53" s="2" t="s">
        <v>57</v>
      </c>
      <c r="G53" s="31">
        <v>13</v>
      </c>
      <c r="H53" s="14">
        <v>76</v>
      </c>
      <c r="I53" s="14">
        <v>135</v>
      </c>
      <c r="J53" s="14"/>
      <c r="K53" s="14"/>
      <c r="L53" s="14">
        <v>129</v>
      </c>
      <c r="M53" s="7"/>
      <c r="N53" s="7"/>
      <c r="O53" s="7">
        <v>224</v>
      </c>
      <c r="P53" s="7"/>
      <c r="Q53" s="7">
        <v>177</v>
      </c>
      <c r="R53" s="7"/>
      <c r="S53" s="7"/>
      <c r="T53" s="7"/>
      <c r="U53" s="7"/>
      <c r="V53" s="7"/>
      <c r="W53" s="7"/>
      <c r="X53" s="15">
        <f t="shared" si="11"/>
        <v>741</v>
      </c>
      <c r="AA53">
        <f t="shared" si="12"/>
        <v>224</v>
      </c>
      <c r="AB53">
        <f t="shared" si="13"/>
        <v>177</v>
      </c>
      <c r="AC53">
        <f t="shared" si="14"/>
        <v>135</v>
      </c>
      <c r="AD53">
        <f t="shared" si="15"/>
        <v>129</v>
      </c>
      <c r="AE53">
        <f t="shared" si="19"/>
        <v>76</v>
      </c>
    </row>
    <row r="54" spans="1:38" ht="12.75">
      <c r="A54" s="1">
        <v>7</v>
      </c>
      <c r="B54" s="16" t="s">
        <v>22</v>
      </c>
      <c r="C54" s="17" t="s">
        <v>23</v>
      </c>
      <c r="D54" s="23"/>
      <c r="E54" s="69">
        <f t="shared" si="10"/>
        <v>3150</v>
      </c>
      <c r="F54" s="19" t="s">
        <v>24</v>
      </c>
      <c r="G54" s="13">
        <v>1</v>
      </c>
      <c r="H54" s="14">
        <v>356</v>
      </c>
      <c r="I54" s="14">
        <v>228</v>
      </c>
      <c r="J54" s="14">
        <v>266</v>
      </c>
      <c r="K54" s="14">
        <v>277</v>
      </c>
      <c r="L54" s="14">
        <v>259</v>
      </c>
      <c r="M54" s="7">
        <v>237</v>
      </c>
      <c r="N54" s="7"/>
      <c r="O54" s="7">
        <v>282</v>
      </c>
      <c r="P54" s="7">
        <v>269</v>
      </c>
      <c r="Q54" s="7">
        <v>277</v>
      </c>
      <c r="R54" s="7">
        <v>242</v>
      </c>
      <c r="S54" s="7">
        <v>183</v>
      </c>
      <c r="T54" s="7"/>
      <c r="U54" s="7">
        <v>168</v>
      </c>
      <c r="V54" s="7"/>
      <c r="W54" s="7">
        <v>274</v>
      </c>
      <c r="X54" s="15">
        <f t="shared" si="11"/>
        <v>3318</v>
      </c>
      <c r="AA54">
        <f t="shared" si="12"/>
        <v>356</v>
      </c>
      <c r="AB54">
        <f t="shared" si="13"/>
        <v>282</v>
      </c>
      <c r="AC54">
        <f t="shared" si="14"/>
        <v>277</v>
      </c>
      <c r="AD54">
        <f t="shared" si="15"/>
        <v>277</v>
      </c>
      <c r="AE54">
        <f t="shared" si="19"/>
        <v>274</v>
      </c>
      <c r="AF54">
        <f aca="true" t="shared" si="20" ref="AF54:AF64">LARGE($H54:$W54,6)</f>
        <v>269</v>
      </c>
      <c r="AG54">
        <f aca="true" t="shared" si="21" ref="AG54:AG62">LARGE($H54:$W54,7)</f>
        <v>266</v>
      </c>
      <c r="AH54">
        <f aca="true" t="shared" si="22" ref="AH54:AH59">LARGE($H54:$W54,8)</f>
        <v>259</v>
      </c>
      <c r="AI54">
        <f>LARGE($H54:$W54,9)</f>
        <v>242</v>
      </c>
      <c r="AJ54">
        <f>LARGE($H54:$W54,10)</f>
        <v>237</v>
      </c>
      <c r="AK54">
        <f>LARGE($H54:$W54,11)</f>
        <v>228</v>
      </c>
      <c r="AL54">
        <f>LARGE($H54:$W54,12)</f>
        <v>183</v>
      </c>
    </row>
    <row r="55" spans="1:38" ht="12.75">
      <c r="A55" s="1">
        <v>9</v>
      </c>
      <c r="B55" s="21" t="s">
        <v>33</v>
      </c>
      <c r="C55" s="22" t="s">
        <v>34</v>
      </c>
      <c r="D55" s="25" t="s">
        <v>15</v>
      </c>
      <c r="E55" s="69">
        <f t="shared" si="10"/>
        <v>2809</v>
      </c>
      <c r="F55" s="19" t="s">
        <v>24</v>
      </c>
      <c r="G55" s="70">
        <v>2</v>
      </c>
      <c r="H55" s="14">
        <v>351</v>
      </c>
      <c r="I55" s="14">
        <v>213</v>
      </c>
      <c r="J55" s="14">
        <v>256</v>
      </c>
      <c r="K55" s="14">
        <v>274</v>
      </c>
      <c r="L55" s="14">
        <v>232</v>
      </c>
      <c r="M55" s="7">
        <v>185</v>
      </c>
      <c r="N55" s="7"/>
      <c r="O55" s="7">
        <v>257</v>
      </c>
      <c r="P55" s="7">
        <v>191</v>
      </c>
      <c r="Q55" s="7"/>
      <c r="R55" s="7">
        <v>210</v>
      </c>
      <c r="S55" s="7">
        <v>186</v>
      </c>
      <c r="T55" s="7"/>
      <c r="U55" s="7"/>
      <c r="V55" s="7">
        <v>229</v>
      </c>
      <c r="W55" s="7">
        <v>225</v>
      </c>
      <c r="X55" s="15">
        <f t="shared" si="11"/>
        <v>2809</v>
      </c>
      <c r="AA55">
        <f t="shared" si="12"/>
        <v>351</v>
      </c>
      <c r="AB55">
        <f t="shared" si="13"/>
        <v>274</v>
      </c>
      <c r="AC55">
        <f t="shared" si="14"/>
        <v>257</v>
      </c>
      <c r="AD55">
        <f t="shared" si="15"/>
        <v>256</v>
      </c>
      <c r="AE55">
        <f t="shared" si="19"/>
        <v>232</v>
      </c>
      <c r="AF55">
        <f t="shared" si="20"/>
        <v>229</v>
      </c>
      <c r="AG55">
        <f t="shared" si="21"/>
        <v>225</v>
      </c>
      <c r="AH55">
        <f t="shared" si="22"/>
        <v>213</v>
      </c>
      <c r="AI55">
        <f>LARGE($H55:$W55,9)</f>
        <v>210</v>
      </c>
      <c r="AJ55">
        <f>LARGE($H55:$W55,10)</f>
        <v>191</v>
      </c>
      <c r="AK55">
        <f>LARGE($H55:$W55,11)</f>
        <v>186</v>
      </c>
      <c r="AL55">
        <f>LARGE($H55:$W55,12)</f>
        <v>185</v>
      </c>
    </row>
    <row r="56" spans="1:38" ht="12.75">
      <c r="A56" s="1">
        <v>12</v>
      </c>
      <c r="B56" s="21" t="s">
        <v>29</v>
      </c>
      <c r="C56" s="22" t="s">
        <v>20</v>
      </c>
      <c r="D56" s="25" t="s">
        <v>15</v>
      </c>
      <c r="E56" s="69">
        <f t="shared" si="10"/>
        <v>2758</v>
      </c>
      <c r="F56" s="19" t="s">
        <v>24</v>
      </c>
      <c r="G56" s="71">
        <v>3</v>
      </c>
      <c r="H56" s="14">
        <v>224</v>
      </c>
      <c r="I56" s="14">
        <v>176</v>
      </c>
      <c r="J56" s="14">
        <v>226</v>
      </c>
      <c r="K56" s="14">
        <v>256</v>
      </c>
      <c r="L56" s="14">
        <v>186</v>
      </c>
      <c r="M56" s="7">
        <v>152</v>
      </c>
      <c r="N56" s="7"/>
      <c r="O56" s="7">
        <v>243</v>
      </c>
      <c r="P56" s="7">
        <v>222</v>
      </c>
      <c r="Q56" s="7">
        <v>224</v>
      </c>
      <c r="R56" s="7">
        <v>217</v>
      </c>
      <c r="S56" s="7">
        <v>237</v>
      </c>
      <c r="T56" s="7">
        <v>223</v>
      </c>
      <c r="U56" s="7">
        <v>92</v>
      </c>
      <c r="V56" s="7">
        <v>243</v>
      </c>
      <c r="W56" s="7">
        <v>257</v>
      </c>
      <c r="X56" s="15">
        <f t="shared" si="11"/>
        <v>3178</v>
      </c>
      <c r="AA56">
        <f t="shared" si="12"/>
        <v>257</v>
      </c>
      <c r="AB56">
        <f t="shared" si="13"/>
        <v>256</v>
      </c>
      <c r="AC56">
        <f t="shared" si="14"/>
        <v>243</v>
      </c>
      <c r="AD56">
        <f t="shared" si="15"/>
        <v>243</v>
      </c>
      <c r="AE56">
        <f t="shared" si="19"/>
        <v>237</v>
      </c>
      <c r="AF56">
        <f t="shared" si="20"/>
        <v>226</v>
      </c>
      <c r="AG56">
        <f t="shared" si="21"/>
        <v>224</v>
      </c>
      <c r="AH56">
        <f t="shared" si="22"/>
        <v>224</v>
      </c>
      <c r="AI56">
        <f>LARGE($H56:$W56,9)</f>
        <v>223</v>
      </c>
      <c r="AJ56">
        <f>LARGE($H56:$W56,10)</f>
        <v>222</v>
      </c>
      <c r="AK56">
        <f>LARGE($H56:$W56,11)</f>
        <v>217</v>
      </c>
      <c r="AL56">
        <f>LARGE($H56:$W56,12)</f>
        <v>186</v>
      </c>
    </row>
    <row r="57" spans="1:36" ht="12.75">
      <c r="A57" s="1">
        <v>15</v>
      </c>
      <c r="B57" s="21" t="s">
        <v>46</v>
      </c>
      <c r="C57" s="22" t="s">
        <v>47</v>
      </c>
      <c r="D57" s="23"/>
      <c r="E57" s="69">
        <f t="shared" si="10"/>
        <v>2687</v>
      </c>
      <c r="F57" s="19" t="s">
        <v>24</v>
      </c>
      <c r="G57" s="31">
        <v>4</v>
      </c>
      <c r="H57" s="14">
        <v>334</v>
      </c>
      <c r="I57" s="14">
        <v>251</v>
      </c>
      <c r="J57" s="14"/>
      <c r="K57" s="14"/>
      <c r="L57" s="14">
        <v>244</v>
      </c>
      <c r="M57" s="7"/>
      <c r="N57" s="7"/>
      <c r="O57" s="7"/>
      <c r="P57" s="7">
        <v>261</v>
      </c>
      <c r="Q57" s="7">
        <v>266</v>
      </c>
      <c r="R57" s="7">
        <v>267</v>
      </c>
      <c r="S57" s="7"/>
      <c r="T57" s="7">
        <v>263</v>
      </c>
      <c r="U57" s="7">
        <v>244</v>
      </c>
      <c r="V57" s="7">
        <v>274</v>
      </c>
      <c r="W57" s="7">
        <v>283</v>
      </c>
      <c r="X57" s="15">
        <f t="shared" si="11"/>
        <v>2687</v>
      </c>
      <c r="AA57">
        <f t="shared" si="12"/>
        <v>334</v>
      </c>
      <c r="AB57">
        <f t="shared" si="13"/>
        <v>283</v>
      </c>
      <c r="AC57">
        <f t="shared" si="14"/>
        <v>274</v>
      </c>
      <c r="AD57">
        <f t="shared" si="15"/>
        <v>267</v>
      </c>
      <c r="AE57">
        <f t="shared" si="19"/>
        <v>266</v>
      </c>
      <c r="AF57">
        <f t="shared" si="20"/>
        <v>263</v>
      </c>
      <c r="AG57">
        <f t="shared" si="21"/>
        <v>261</v>
      </c>
      <c r="AH57">
        <f t="shared" si="22"/>
        <v>251</v>
      </c>
      <c r="AI57">
        <f>LARGE($H57:$W57,9)</f>
        <v>244</v>
      </c>
      <c r="AJ57">
        <f>LARGE($H57:$W57,10)</f>
        <v>244</v>
      </c>
    </row>
    <row r="58" spans="1:35" ht="12.75">
      <c r="A58" s="1">
        <v>19</v>
      </c>
      <c r="B58" s="21" t="s">
        <v>58</v>
      </c>
      <c r="C58" s="22" t="s">
        <v>59</v>
      </c>
      <c r="D58" s="23" t="s">
        <v>60</v>
      </c>
      <c r="E58" s="69">
        <f t="shared" si="10"/>
        <v>2310</v>
      </c>
      <c r="F58" s="19" t="s">
        <v>24</v>
      </c>
      <c r="G58" s="31">
        <v>5</v>
      </c>
      <c r="H58" s="14">
        <v>322</v>
      </c>
      <c r="I58" s="14"/>
      <c r="J58" s="14">
        <v>261</v>
      </c>
      <c r="K58" s="14"/>
      <c r="L58" s="14">
        <v>131</v>
      </c>
      <c r="M58" s="7">
        <v>269</v>
      </c>
      <c r="N58" s="7"/>
      <c r="O58" s="7">
        <v>284</v>
      </c>
      <c r="P58" s="7">
        <v>257</v>
      </c>
      <c r="Q58" s="7">
        <v>274</v>
      </c>
      <c r="R58" s="7"/>
      <c r="S58" s="7"/>
      <c r="T58" s="7"/>
      <c r="U58" s="7">
        <v>240</v>
      </c>
      <c r="V58" s="7"/>
      <c r="W58" s="7">
        <v>272</v>
      </c>
      <c r="X58" s="15">
        <f t="shared" si="11"/>
        <v>2310</v>
      </c>
      <c r="AA58">
        <f t="shared" si="12"/>
        <v>322</v>
      </c>
      <c r="AB58">
        <f t="shared" si="13"/>
        <v>284</v>
      </c>
      <c r="AC58">
        <f t="shared" si="14"/>
        <v>274</v>
      </c>
      <c r="AD58">
        <f t="shared" si="15"/>
        <v>272</v>
      </c>
      <c r="AE58">
        <f t="shared" si="19"/>
        <v>269</v>
      </c>
      <c r="AF58">
        <f t="shared" si="20"/>
        <v>261</v>
      </c>
      <c r="AG58">
        <f t="shared" si="21"/>
        <v>257</v>
      </c>
      <c r="AH58">
        <f t="shared" si="22"/>
        <v>240</v>
      </c>
      <c r="AI58">
        <f>LARGE($H58:$W58,9)</f>
        <v>131</v>
      </c>
    </row>
    <row r="59" spans="1:34" ht="12.75">
      <c r="A59" s="1">
        <v>24</v>
      </c>
      <c r="B59" s="21" t="s">
        <v>70</v>
      </c>
      <c r="C59" s="22" t="s">
        <v>71</v>
      </c>
      <c r="D59" s="23" t="s">
        <v>72</v>
      </c>
      <c r="E59" s="69">
        <f t="shared" si="10"/>
        <v>2109</v>
      </c>
      <c r="F59" s="19" t="s">
        <v>24</v>
      </c>
      <c r="G59" s="31">
        <v>6</v>
      </c>
      <c r="H59" s="14">
        <v>333</v>
      </c>
      <c r="I59" s="14">
        <v>231</v>
      </c>
      <c r="J59" s="14"/>
      <c r="K59" s="14">
        <v>266</v>
      </c>
      <c r="L59" s="14">
        <v>235</v>
      </c>
      <c r="M59" s="7"/>
      <c r="N59" s="7"/>
      <c r="O59" s="7">
        <v>263</v>
      </c>
      <c r="P59" s="7">
        <v>248</v>
      </c>
      <c r="Q59" s="7">
        <v>260</v>
      </c>
      <c r="R59" s="7"/>
      <c r="S59" s="7"/>
      <c r="T59" s="7"/>
      <c r="U59" s="7"/>
      <c r="V59" s="7"/>
      <c r="W59" s="7">
        <v>273</v>
      </c>
      <c r="X59" s="15">
        <f t="shared" si="11"/>
        <v>2109</v>
      </c>
      <c r="AA59">
        <f t="shared" si="12"/>
        <v>333</v>
      </c>
      <c r="AB59">
        <f t="shared" si="13"/>
        <v>273</v>
      </c>
      <c r="AC59">
        <f t="shared" si="14"/>
        <v>266</v>
      </c>
      <c r="AD59">
        <f t="shared" si="15"/>
        <v>263</v>
      </c>
      <c r="AE59">
        <f t="shared" si="19"/>
        <v>260</v>
      </c>
      <c r="AF59">
        <f t="shared" si="20"/>
        <v>248</v>
      </c>
      <c r="AG59">
        <f t="shared" si="21"/>
        <v>235</v>
      </c>
      <c r="AH59">
        <f t="shared" si="22"/>
        <v>231</v>
      </c>
    </row>
    <row r="60" spans="1:33" ht="12.75">
      <c r="A60" s="1">
        <v>29</v>
      </c>
      <c r="B60" s="21" t="s">
        <v>81</v>
      </c>
      <c r="C60" s="22" t="s">
        <v>82</v>
      </c>
      <c r="D60" s="23" t="s">
        <v>83</v>
      </c>
      <c r="E60" s="69">
        <f t="shared" si="10"/>
        <v>2039</v>
      </c>
      <c r="F60" s="19" t="s">
        <v>24</v>
      </c>
      <c r="G60" s="31">
        <v>7</v>
      </c>
      <c r="H60" s="14">
        <v>408</v>
      </c>
      <c r="I60" s="14">
        <v>288</v>
      </c>
      <c r="J60" s="14">
        <v>282</v>
      </c>
      <c r="K60" s="14"/>
      <c r="L60" s="14"/>
      <c r="M60" s="7">
        <v>283</v>
      </c>
      <c r="N60" s="7"/>
      <c r="O60" s="7"/>
      <c r="P60" s="7"/>
      <c r="Q60" s="7"/>
      <c r="R60" s="7"/>
      <c r="S60" s="7"/>
      <c r="T60" s="7"/>
      <c r="U60" s="7">
        <v>220</v>
      </c>
      <c r="V60" s="7">
        <v>272</v>
      </c>
      <c r="W60" s="7">
        <v>286</v>
      </c>
      <c r="X60" s="15">
        <f t="shared" si="11"/>
        <v>2039</v>
      </c>
      <c r="AA60">
        <f t="shared" si="12"/>
        <v>408</v>
      </c>
      <c r="AB60">
        <f t="shared" si="13"/>
        <v>288</v>
      </c>
      <c r="AC60">
        <f t="shared" si="14"/>
        <v>286</v>
      </c>
      <c r="AD60">
        <f t="shared" si="15"/>
        <v>283</v>
      </c>
      <c r="AE60">
        <f t="shared" si="19"/>
        <v>282</v>
      </c>
      <c r="AF60">
        <f t="shared" si="20"/>
        <v>272</v>
      </c>
      <c r="AG60">
        <f t="shared" si="21"/>
        <v>220</v>
      </c>
    </row>
    <row r="61" spans="1:35" ht="12.75">
      <c r="A61" s="1">
        <v>42</v>
      </c>
      <c r="B61" s="21" t="s">
        <v>111</v>
      </c>
      <c r="C61" s="22" t="s">
        <v>112</v>
      </c>
      <c r="D61" s="23"/>
      <c r="E61" s="69">
        <f t="shared" si="10"/>
        <v>1881</v>
      </c>
      <c r="F61" s="19" t="s">
        <v>24</v>
      </c>
      <c r="G61" s="31">
        <v>8</v>
      </c>
      <c r="H61" s="14">
        <v>206</v>
      </c>
      <c r="I61" s="14"/>
      <c r="J61" s="14">
        <v>228</v>
      </c>
      <c r="K61" s="14">
        <v>250</v>
      </c>
      <c r="L61" s="14">
        <v>168</v>
      </c>
      <c r="M61" s="7">
        <v>151</v>
      </c>
      <c r="N61" s="7"/>
      <c r="O61" s="7">
        <v>239</v>
      </c>
      <c r="P61" s="7"/>
      <c r="Q61" s="7"/>
      <c r="R61" s="7">
        <v>179</v>
      </c>
      <c r="S61" s="7">
        <v>222</v>
      </c>
      <c r="T61" s="7"/>
      <c r="U61" s="7"/>
      <c r="V61" s="7"/>
      <c r="W61" s="7">
        <v>238</v>
      </c>
      <c r="X61" s="15">
        <f t="shared" si="11"/>
        <v>1881</v>
      </c>
      <c r="AA61">
        <f t="shared" si="12"/>
        <v>250</v>
      </c>
      <c r="AB61">
        <f t="shared" si="13"/>
        <v>239</v>
      </c>
      <c r="AC61">
        <f t="shared" si="14"/>
        <v>238</v>
      </c>
      <c r="AD61">
        <f t="shared" si="15"/>
        <v>228</v>
      </c>
      <c r="AE61">
        <f t="shared" si="19"/>
        <v>222</v>
      </c>
      <c r="AF61">
        <f t="shared" si="20"/>
        <v>206</v>
      </c>
      <c r="AG61">
        <f t="shared" si="21"/>
        <v>179</v>
      </c>
      <c r="AH61">
        <f>LARGE($H61:$W61,8)</f>
        <v>168</v>
      </c>
      <c r="AI61">
        <f>LARGE($H61:$W61,9)</f>
        <v>151</v>
      </c>
    </row>
    <row r="62" spans="1:35" ht="12.75">
      <c r="A62" s="1">
        <v>45</v>
      </c>
      <c r="B62" s="28" t="s">
        <v>116</v>
      </c>
      <c r="C62" s="29" t="s">
        <v>117</v>
      </c>
      <c r="D62" s="30"/>
      <c r="E62" s="69">
        <f t="shared" si="10"/>
        <v>1818</v>
      </c>
      <c r="F62" s="12" t="s">
        <v>24</v>
      </c>
      <c r="G62" s="31">
        <v>9</v>
      </c>
      <c r="H62" s="14"/>
      <c r="I62" s="14">
        <v>140</v>
      </c>
      <c r="J62" s="14"/>
      <c r="K62" s="14"/>
      <c r="L62" s="14"/>
      <c r="M62" s="7"/>
      <c r="N62" s="7"/>
      <c r="O62" s="7">
        <v>245</v>
      </c>
      <c r="P62" s="7">
        <v>224</v>
      </c>
      <c r="Q62" s="7">
        <v>219</v>
      </c>
      <c r="R62" s="7">
        <v>201</v>
      </c>
      <c r="S62" s="7"/>
      <c r="T62" s="7">
        <v>215</v>
      </c>
      <c r="U62" s="7">
        <v>94</v>
      </c>
      <c r="V62" s="7">
        <v>233</v>
      </c>
      <c r="W62" s="7">
        <v>247</v>
      </c>
      <c r="X62" s="15">
        <f t="shared" si="11"/>
        <v>1818</v>
      </c>
      <c r="AA62">
        <f t="shared" si="12"/>
        <v>247</v>
      </c>
      <c r="AB62">
        <f t="shared" si="13"/>
        <v>245</v>
      </c>
      <c r="AC62">
        <f t="shared" si="14"/>
        <v>233</v>
      </c>
      <c r="AD62">
        <f t="shared" si="15"/>
        <v>224</v>
      </c>
      <c r="AE62">
        <f t="shared" si="19"/>
        <v>219</v>
      </c>
      <c r="AF62">
        <f t="shared" si="20"/>
        <v>215</v>
      </c>
      <c r="AG62">
        <f t="shared" si="21"/>
        <v>201</v>
      </c>
      <c r="AH62">
        <f>LARGE($H62:$W62,8)</f>
        <v>140</v>
      </c>
      <c r="AI62">
        <f>LARGE($H62:$W62,9)</f>
        <v>94</v>
      </c>
    </row>
    <row r="63" spans="1:32" ht="12.75">
      <c r="A63" s="1">
        <v>47</v>
      </c>
      <c r="B63" s="21" t="s">
        <v>120</v>
      </c>
      <c r="C63" s="22" t="s">
        <v>20</v>
      </c>
      <c r="D63" s="23"/>
      <c r="E63" s="69">
        <f t="shared" si="10"/>
        <v>1794</v>
      </c>
      <c r="F63" s="19" t="s">
        <v>24</v>
      </c>
      <c r="G63" s="31">
        <v>10</v>
      </c>
      <c r="H63" s="14">
        <v>389</v>
      </c>
      <c r="I63" s="14"/>
      <c r="J63" s="14"/>
      <c r="K63" s="14"/>
      <c r="L63" s="14">
        <v>265</v>
      </c>
      <c r="M63" s="7"/>
      <c r="N63" s="7"/>
      <c r="O63" s="7"/>
      <c r="P63" s="7">
        <v>280</v>
      </c>
      <c r="Q63" s="7">
        <v>286</v>
      </c>
      <c r="R63" s="7"/>
      <c r="S63" s="7"/>
      <c r="T63" s="7">
        <v>287</v>
      </c>
      <c r="U63" s="7"/>
      <c r="V63" s="7">
        <v>287</v>
      </c>
      <c r="W63" s="7"/>
      <c r="X63" s="15">
        <f t="shared" si="11"/>
        <v>1794</v>
      </c>
      <c r="AA63">
        <f t="shared" si="12"/>
        <v>389</v>
      </c>
      <c r="AB63">
        <f t="shared" si="13"/>
        <v>287</v>
      </c>
      <c r="AC63">
        <f t="shared" si="14"/>
        <v>287</v>
      </c>
      <c r="AD63">
        <f t="shared" si="15"/>
        <v>286</v>
      </c>
      <c r="AE63">
        <f t="shared" si="19"/>
        <v>280</v>
      </c>
      <c r="AF63">
        <f t="shared" si="20"/>
        <v>265</v>
      </c>
    </row>
    <row r="64" spans="1:33" ht="12.75">
      <c r="A64" s="1">
        <v>48</v>
      </c>
      <c r="B64" s="21" t="s">
        <v>121</v>
      </c>
      <c r="C64" s="22" t="s">
        <v>20</v>
      </c>
      <c r="D64" s="23" t="s">
        <v>122</v>
      </c>
      <c r="E64" s="69">
        <f t="shared" si="10"/>
        <v>1763</v>
      </c>
      <c r="F64" s="19" t="s">
        <v>123</v>
      </c>
      <c r="G64" s="31">
        <v>11</v>
      </c>
      <c r="H64" s="14">
        <v>257</v>
      </c>
      <c r="I64" s="14">
        <v>193</v>
      </c>
      <c r="J64" s="14"/>
      <c r="K64" s="14"/>
      <c r="L64" s="14">
        <v>252</v>
      </c>
      <c r="M64" s="7"/>
      <c r="N64" s="7"/>
      <c r="O64" s="7">
        <v>277</v>
      </c>
      <c r="P64" s="7">
        <v>251</v>
      </c>
      <c r="Q64" s="7">
        <v>264</v>
      </c>
      <c r="R64" s="7"/>
      <c r="S64" s="7"/>
      <c r="T64" s="7">
        <v>269</v>
      </c>
      <c r="U64" s="7"/>
      <c r="V64" s="7"/>
      <c r="W64" s="7"/>
      <c r="X64" s="15">
        <f t="shared" si="11"/>
        <v>1763</v>
      </c>
      <c r="AA64">
        <f t="shared" si="12"/>
        <v>277</v>
      </c>
      <c r="AB64">
        <f t="shared" si="13"/>
        <v>269</v>
      </c>
      <c r="AC64">
        <f t="shared" si="14"/>
        <v>264</v>
      </c>
      <c r="AD64">
        <f t="shared" si="15"/>
        <v>257</v>
      </c>
      <c r="AE64">
        <f t="shared" si="19"/>
        <v>252</v>
      </c>
      <c r="AF64">
        <f t="shared" si="20"/>
        <v>251</v>
      </c>
      <c r="AG64">
        <f>LARGE($H64:$W64,7)</f>
        <v>193</v>
      </c>
    </row>
    <row r="65" spans="1:31" ht="12.75">
      <c r="A65" s="1">
        <v>50</v>
      </c>
      <c r="B65" s="21" t="s">
        <v>125</v>
      </c>
      <c r="C65" s="22" t="s">
        <v>126</v>
      </c>
      <c r="D65" s="25" t="s">
        <v>15</v>
      </c>
      <c r="E65" s="69">
        <f t="shared" si="10"/>
        <v>1668</v>
      </c>
      <c r="F65" s="19" t="s">
        <v>24</v>
      </c>
      <c r="G65" s="31">
        <v>12</v>
      </c>
      <c r="H65" s="14">
        <v>469</v>
      </c>
      <c r="I65" s="14">
        <v>300</v>
      </c>
      <c r="J65" s="14"/>
      <c r="K65" s="14"/>
      <c r="L65" s="14">
        <v>299</v>
      </c>
      <c r="M65" s="7"/>
      <c r="N65" s="7"/>
      <c r="O65" s="7"/>
      <c r="P65" s="7">
        <v>300</v>
      </c>
      <c r="Q65" s="7">
        <v>300</v>
      </c>
      <c r="R65" s="7"/>
      <c r="S65" s="7"/>
      <c r="T65" s="7"/>
      <c r="U65" s="7"/>
      <c r="V65" s="7"/>
      <c r="W65" s="7"/>
      <c r="X65" s="15">
        <f t="shared" si="11"/>
        <v>1668</v>
      </c>
      <c r="AA65">
        <f t="shared" si="12"/>
        <v>469</v>
      </c>
      <c r="AB65">
        <f t="shared" si="13"/>
        <v>300</v>
      </c>
      <c r="AC65">
        <f t="shared" si="14"/>
        <v>300</v>
      </c>
      <c r="AD65">
        <f t="shared" si="15"/>
        <v>300</v>
      </c>
      <c r="AE65">
        <f t="shared" si="19"/>
        <v>299</v>
      </c>
    </row>
    <row r="66" spans="1:33" ht="12.75">
      <c r="A66" s="1">
        <v>52</v>
      </c>
      <c r="B66" s="28" t="s">
        <v>129</v>
      </c>
      <c r="C66" s="29" t="s">
        <v>130</v>
      </c>
      <c r="D66" s="30" t="s">
        <v>131</v>
      </c>
      <c r="E66" s="69">
        <f aca="true" t="shared" si="23" ref="E66:E97">SUM(AA66:AL66)</f>
        <v>1636</v>
      </c>
      <c r="F66" s="12" t="s">
        <v>24</v>
      </c>
      <c r="G66" s="31">
        <v>13</v>
      </c>
      <c r="H66" s="14"/>
      <c r="I66" s="14">
        <v>221</v>
      </c>
      <c r="J66" s="14"/>
      <c r="K66" s="14"/>
      <c r="L66" s="14">
        <v>220</v>
      </c>
      <c r="M66" s="7"/>
      <c r="N66" s="7"/>
      <c r="O66" s="7">
        <v>270</v>
      </c>
      <c r="P66" s="7"/>
      <c r="Q66" s="7"/>
      <c r="R66" s="7">
        <v>249</v>
      </c>
      <c r="S66" s="7">
        <v>255</v>
      </c>
      <c r="T66" s="7"/>
      <c r="U66" s="7">
        <v>167</v>
      </c>
      <c r="V66" s="7">
        <v>254</v>
      </c>
      <c r="W66" s="7"/>
      <c r="X66" s="15">
        <f aca="true" t="shared" si="24" ref="X66:X97">SUM(H66:W66)</f>
        <v>1636</v>
      </c>
      <c r="AA66">
        <f aca="true" t="shared" si="25" ref="AA66:AA97">LARGE($H66:$W66,1)</f>
        <v>270</v>
      </c>
      <c r="AB66">
        <f aca="true" t="shared" si="26" ref="AB66:AB97">LARGE($H66:$W66,2)</f>
        <v>255</v>
      </c>
      <c r="AC66">
        <f aca="true" t="shared" si="27" ref="AC66:AC97">LARGE($H66:$W66,3)</f>
        <v>254</v>
      </c>
      <c r="AD66">
        <f aca="true" t="shared" si="28" ref="AD66:AD97">LARGE($H66:$W66,4)</f>
        <v>249</v>
      </c>
      <c r="AE66">
        <f t="shared" si="19"/>
        <v>221</v>
      </c>
      <c r="AF66">
        <f>LARGE($H66:$W66,6)</f>
        <v>220</v>
      </c>
      <c r="AG66">
        <f>LARGE($H66:$W66,7)</f>
        <v>167</v>
      </c>
    </row>
    <row r="67" spans="1:32" ht="12.75">
      <c r="A67" s="1">
        <v>54</v>
      </c>
      <c r="B67" s="21" t="s">
        <v>134</v>
      </c>
      <c r="C67" s="22" t="s">
        <v>135</v>
      </c>
      <c r="D67" s="25" t="s">
        <v>60</v>
      </c>
      <c r="E67" s="69">
        <f t="shared" si="23"/>
        <v>1614</v>
      </c>
      <c r="F67" s="19" t="s">
        <v>24</v>
      </c>
      <c r="G67" s="31">
        <v>14</v>
      </c>
      <c r="H67" s="14">
        <v>276</v>
      </c>
      <c r="I67" s="14">
        <v>260</v>
      </c>
      <c r="J67" s="14"/>
      <c r="K67" s="14"/>
      <c r="L67" s="14">
        <v>255</v>
      </c>
      <c r="M67" s="7">
        <v>266</v>
      </c>
      <c r="N67" s="7"/>
      <c r="O67" s="7">
        <v>285</v>
      </c>
      <c r="P67" s="7"/>
      <c r="Q67" s="7">
        <v>272</v>
      </c>
      <c r="R67" s="7"/>
      <c r="S67" s="7"/>
      <c r="T67" s="7"/>
      <c r="U67" s="7"/>
      <c r="V67" s="7"/>
      <c r="W67" s="7"/>
      <c r="X67" s="15">
        <f t="shared" si="24"/>
        <v>1614</v>
      </c>
      <c r="AA67">
        <f t="shared" si="25"/>
        <v>285</v>
      </c>
      <c r="AB67">
        <f t="shared" si="26"/>
        <v>276</v>
      </c>
      <c r="AC67">
        <f t="shared" si="27"/>
        <v>272</v>
      </c>
      <c r="AD67">
        <f t="shared" si="28"/>
        <v>266</v>
      </c>
      <c r="AE67">
        <f t="shared" si="19"/>
        <v>260</v>
      </c>
      <c r="AF67">
        <f>LARGE($H67:$W67,6)</f>
        <v>255</v>
      </c>
    </row>
    <row r="68" spans="1:31" ht="12.75">
      <c r="A68" s="1">
        <v>55</v>
      </c>
      <c r="B68" s="21" t="s">
        <v>136</v>
      </c>
      <c r="C68" s="22" t="s">
        <v>137</v>
      </c>
      <c r="D68" s="25" t="s">
        <v>138</v>
      </c>
      <c r="E68" s="69">
        <f t="shared" si="23"/>
        <v>1578</v>
      </c>
      <c r="F68" s="19" t="s">
        <v>24</v>
      </c>
      <c r="G68" s="31">
        <v>15</v>
      </c>
      <c r="H68" s="14">
        <v>422</v>
      </c>
      <c r="I68" s="14">
        <v>289</v>
      </c>
      <c r="J68" s="14"/>
      <c r="K68" s="14"/>
      <c r="L68" s="14">
        <v>288</v>
      </c>
      <c r="M68" s="7"/>
      <c r="N68" s="7"/>
      <c r="O68" s="7"/>
      <c r="P68" s="7">
        <v>286</v>
      </c>
      <c r="Q68" s="7">
        <v>293</v>
      </c>
      <c r="R68" s="7"/>
      <c r="S68" s="7"/>
      <c r="T68" s="7"/>
      <c r="U68" s="7"/>
      <c r="V68" s="7"/>
      <c r="W68" s="7"/>
      <c r="X68" s="15">
        <f t="shared" si="24"/>
        <v>1578</v>
      </c>
      <c r="AA68">
        <f t="shared" si="25"/>
        <v>422</v>
      </c>
      <c r="AB68">
        <f t="shared" si="26"/>
        <v>293</v>
      </c>
      <c r="AC68">
        <f t="shared" si="27"/>
        <v>289</v>
      </c>
      <c r="AD68">
        <f t="shared" si="28"/>
        <v>288</v>
      </c>
      <c r="AE68">
        <f t="shared" si="19"/>
        <v>286</v>
      </c>
    </row>
    <row r="69" spans="1:34" ht="12.75">
      <c r="A69" s="1">
        <v>60</v>
      </c>
      <c r="B69" s="33" t="s">
        <v>150</v>
      </c>
      <c r="C69" s="34" t="s">
        <v>151</v>
      </c>
      <c r="D69" s="35" t="s">
        <v>152</v>
      </c>
      <c r="E69" s="69">
        <f t="shared" si="23"/>
        <v>1496</v>
      </c>
      <c r="F69" s="19" t="s">
        <v>24</v>
      </c>
      <c r="G69" s="31">
        <v>16</v>
      </c>
      <c r="H69" s="14"/>
      <c r="I69" s="14">
        <v>156</v>
      </c>
      <c r="J69" s="14"/>
      <c r="K69" s="14"/>
      <c r="L69" s="6">
        <v>169</v>
      </c>
      <c r="M69" s="7"/>
      <c r="N69" s="7"/>
      <c r="O69" s="7">
        <v>242</v>
      </c>
      <c r="P69" s="7"/>
      <c r="Q69" s="7"/>
      <c r="R69" s="7">
        <v>184</v>
      </c>
      <c r="S69" s="7">
        <v>239</v>
      </c>
      <c r="T69" s="7">
        <v>216</v>
      </c>
      <c r="U69" s="7">
        <v>82</v>
      </c>
      <c r="V69" s="7">
        <v>208</v>
      </c>
      <c r="W69" s="7"/>
      <c r="X69" s="15">
        <f t="shared" si="24"/>
        <v>1496</v>
      </c>
      <c r="AA69">
        <f t="shared" si="25"/>
        <v>242</v>
      </c>
      <c r="AB69">
        <f t="shared" si="26"/>
        <v>239</v>
      </c>
      <c r="AC69">
        <f t="shared" si="27"/>
        <v>216</v>
      </c>
      <c r="AD69">
        <f t="shared" si="28"/>
        <v>208</v>
      </c>
      <c r="AE69">
        <f t="shared" si="19"/>
        <v>184</v>
      </c>
      <c r="AF69">
        <f>LARGE($H69:$W69,6)</f>
        <v>169</v>
      </c>
      <c r="AG69">
        <f>LARGE($H69:$W69,7)</f>
        <v>156</v>
      </c>
      <c r="AH69">
        <f>LARGE($H69:$W69,8)</f>
        <v>82</v>
      </c>
    </row>
    <row r="70" spans="1:31" ht="12.75">
      <c r="A70" s="1">
        <v>64</v>
      </c>
      <c r="B70" s="39" t="s">
        <v>160</v>
      </c>
      <c r="C70" s="40" t="s">
        <v>161</v>
      </c>
      <c r="D70" s="35"/>
      <c r="E70" s="69">
        <f t="shared" si="23"/>
        <v>1464</v>
      </c>
      <c r="F70" s="41" t="s">
        <v>24</v>
      </c>
      <c r="G70" s="31">
        <v>17</v>
      </c>
      <c r="H70" s="14"/>
      <c r="I70" s="14"/>
      <c r="J70" s="14"/>
      <c r="K70" s="14"/>
      <c r="L70" s="14"/>
      <c r="M70" s="7"/>
      <c r="N70" s="7"/>
      <c r="O70" s="7">
        <v>295</v>
      </c>
      <c r="P70" s="7"/>
      <c r="Q70" s="7"/>
      <c r="R70" s="7"/>
      <c r="S70" s="7">
        <v>290</v>
      </c>
      <c r="T70" s="7">
        <v>292</v>
      </c>
      <c r="U70" s="7">
        <v>289</v>
      </c>
      <c r="V70" s="7">
        <v>298</v>
      </c>
      <c r="W70" s="7"/>
      <c r="X70" s="15">
        <f t="shared" si="24"/>
        <v>1464</v>
      </c>
      <c r="AA70">
        <f t="shared" si="25"/>
        <v>298</v>
      </c>
      <c r="AB70">
        <f t="shared" si="26"/>
        <v>295</v>
      </c>
      <c r="AC70">
        <f t="shared" si="27"/>
        <v>292</v>
      </c>
      <c r="AD70">
        <f t="shared" si="28"/>
        <v>290</v>
      </c>
      <c r="AE70">
        <f t="shared" si="19"/>
        <v>289</v>
      </c>
    </row>
    <row r="71" spans="1:30" ht="12.75">
      <c r="A71" s="1">
        <v>73</v>
      </c>
      <c r="B71" s="21" t="s">
        <v>177</v>
      </c>
      <c r="C71" s="22" t="s">
        <v>178</v>
      </c>
      <c r="D71" s="23"/>
      <c r="E71" s="69">
        <f t="shared" si="23"/>
        <v>1306</v>
      </c>
      <c r="F71" s="19" t="s">
        <v>24</v>
      </c>
      <c r="G71" s="31">
        <v>18</v>
      </c>
      <c r="H71" s="14">
        <v>459</v>
      </c>
      <c r="I71" s="14"/>
      <c r="J71" s="14"/>
      <c r="K71" s="14"/>
      <c r="L71" s="14"/>
      <c r="M71" s="7"/>
      <c r="N71" s="7"/>
      <c r="O71" s="7"/>
      <c r="P71" s="7"/>
      <c r="Q71" s="7">
        <v>289</v>
      </c>
      <c r="R71" s="7">
        <v>261</v>
      </c>
      <c r="S71" s="7"/>
      <c r="T71" s="7"/>
      <c r="U71" s="7"/>
      <c r="V71" s="7"/>
      <c r="W71" s="7">
        <v>297</v>
      </c>
      <c r="X71" s="15">
        <f t="shared" si="24"/>
        <v>1306</v>
      </c>
      <c r="AA71">
        <f t="shared" si="25"/>
        <v>459</v>
      </c>
      <c r="AB71">
        <f t="shared" si="26"/>
        <v>297</v>
      </c>
      <c r="AC71">
        <f t="shared" si="27"/>
        <v>289</v>
      </c>
      <c r="AD71">
        <f t="shared" si="28"/>
        <v>261</v>
      </c>
    </row>
    <row r="72" spans="1:30" ht="12.75">
      <c r="A72" s="1">
        <v>78</v>
      </c>
      <c r="B72" s="21" t="s">
        <v>186</v>
      </c>
      <c r="C72" s="22" t="s">
        <v>187</v>
      </c>
      <c r="D72" s="23" t="s">
        <v>72</v>
      </c>
      <c r="E72" s="69">
        <f t="shared" si="23"/>
        <v>1268</v>
      </c>
      <c r="F72" s="19" t="s">
        <v>24</v>
      </c>
      <c r="G72" s="31">
        <v>19</v>
      </c>
      <c r="H72" s="14">
        <v>426</v>
      </c>
      <c r="I72" s="14">
        <v>276</v>
      </c>
      <c r="J72" s="14">
        <v>280</v>
      </c>
      <c r="K72" s="14"/>
      <c r="L72" s="14">
        <v>286</v>
      </c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15">
        <f t="shared" si="24"/>
        <v>1268</v>
      </c>
      <c r="AA72">
        <f t="shared" si="25"/>
        <v>426</v>
      </c>
      <c r="AB72">
        <f t="shared" si="26"/>
        <v>286</v>
      </c>
      <c r="AC72">
        <f t="shared" si="27"/>
        <v>280</v>
      </c>
      <c r="AD72">
        <f t="shared" si="28"/>
        <v>276</v>
      </c>
    </row>
    <row r="73" spans="1:31" ht="12.75">
      <c r="A73" s="1">
        <v>79</v>
      </c>
      <c r="B73" s="28" t="s">
        <v>188</v>
      </c>
      <c r="C73" s="29" t="s">
        <v>189</v>
      </c>
      <c r="D73" s="30" t="s">
        <v>88</v>
      </c>
      <c r="E73" s="69">
        <f t="shared" si="23"/>
        <v>1252</v>
      </c>
      <c r="F73" s="12" t="s">
        <v>24</v>
      </c>
      <c r="G73" s="31">
        <v>20</v>
      </c>
      <c r="H73" s="14"/>
      <c r="I73" s="14">
        <v>259</v>
      </c>
      <c r="J73" s="14"/>
      <c r="K73" s="14"/>
      <c r="L73" s="14"/>
      <c r="M73" s="7"/>
      <c r="N73" s="7"/>
      <c r="O73" s="7"/>
      <c r="P73" s="7"/>
      <c r="Q73" s="7"/>
      <c r="R73" s="7"/>
      <c r="S73" s="7">
        <v>270</v>
      </c>
      <c r="T73" s="7">
        <v>253</v>
      </c>
      <c r="U73" s="7">
        <v>204</v>
      </c>
      <c r="V73" s="7">
        <v>266</v>
      </c>
      <c r="W73" s="7"/>
      <c r="X73" s="15">
        <f t="shared" si="24"/>
        <v>1252</v>
      </c>
      <c r="AA73">
        <f t="shared" si="25"/>
        <v>270</v>
      </c>
      <c r="AB73">
        <f t="shared" si="26"/>
        <v>266</v>
      </c>
      <c r="AC73">
        <f t="shared" si="27"/>
        <v>259</v>
      </c>
      <c r="AD73">
        <f t="shared" si="28"/>
        <v>253</v>
      </c>
      <c r="AE73">
        <f>LARGE($H73:$W73,5)</f>
        <v>204</v>
      </c>
    </row>
    <row r="74" spans="1:30" ht="12.75">
      <c r="A74" s="1">
        <v>84</v>
      </c>
      <c r="B74" s="21" t="s">
        <v>192</v>
      </c>
      <c r="C74" s="22" t="s">
        <v>103</v>
      </c>
      <c r="D74" s="25" t="s">
        <v>197</v>
      </c>
      <c r="E74" s="69">
        <f t="shared" si="23"/>
        <v>1179</v>
      </c>
      <c r="F74" s="19" t="s">
        <v>24</v>
      </c>
      <c r="G74" s="31">
        <v>21</v>
      </c>
      <c r="H74" s="14">
        <v>400</v>
      </c>
      <c r="I74" s="14">
        <v>262</v>
      </c>
      <c r="J74" s="14">
        <v>268</v>
      </c>
      <c r="K74" s="14"/>
      <c r="L74" s="14">
        <v>249</v>
      </c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15">
        <f t="shared" si="24"/>
        <v>1179</v>
      </c>
      <c r="AA74">
        <f t="shared" si="25"/>
        <v>400</v>
      </c>
      <c r="AB74">
        <f t="shared" si="26"/>
        <v>268</v>
      </c>
      <c r="AC74">
        <f t="shared" si="27"/>
        <v>262</v>
      </c>
      <c r="AD74">
        <f t="shared" si="28"/>
        <v>249</v>
      </c>
    </row>
    <row r="75" spans="1:30" ht="12.75">
      <c r="A75" s="1">
        <v>85</v>
      </c>
      <c r="B75" s="42" t="s">
        <v>198</v>
      </c>
      <c r="C75" s="43" t="s">
        <v>199</v>
      </c>
      <c r="D75" s="42" t="s">
        <v>200</v>
      </c>
      <c r="E75" s="69">
        <f t="shared" si="23"/>
        <v>1150</v>
      </c>
      <c r="F75" s="44" t="s">
        <v>123</v>
      </c>
      <c r="G75" s="31">
        <v>22</v>
      </c>
      <c r="H75" s="14"/>
      <c r="I75" s="14"/>
      <c r="J75" s="14">
        <v>288</v>
      </c>
      <c r="K75" s="14">
        <v>295</v>
      </c>
      <c r="L75" s="14"/>
      <c r="M75" s="7"/>
      <c r="N75" s="7"/>
      <c r="O75" s="7"/>
      <c r="P75" s="7"/>
      <c r="Q75" s="7"/>
      <c r="R75" s="7"/>
      <c r="S75" s="7"/>
      <c r="T75" s="7"/>
      <c r="U75" s="7">
        <v>275</v>
      </c>
      <c r="V75" s="7">
        <v>292</v>
      </c>
      <c r="W75" s="7"/>
      <c r="X75" s="15">
        <f t="shared" si="24"/>
        <v>1150</v>
      </c>
      <c r="AA75">
        <f t="shared" si="25"/>
        <v>295</v>
      </c>
      <c r="AB75">
        <f t="shared" si="26"/>
        <v>292</v>
      </c>
      <c r="AC75">
        <f t="shared" si="27"/>
        <v>288</v>
      </c>
      <c r="AD75">
        <f t="shared" si="28"/>
        <v>275</v>
      </c>
    </row>
    <row r="76" spans="1:30" ht="12.75">
      <c r="A76" s="1">
        <v>87</v>
      </c>
      <c r="B76" s="28" t="s">
        <v>202</v>
      </c>
      <c r="C76" s="29" t="s">
        <v>161</v>
      </c>
      <c r="D76" s="30" t="s">
        <v>88</v>
      </c>
      <c r="E76" s="69">
        <f t="shared" si="23"/>
        <v>1140</v>
      </c>
      <c r="F76" s="12" t="s">
        <v>24</v>
      </c>
      <c r="G76" s="31">
        <v>23</v>
      </c>
      <c r="H76" s="14"/>
      <c r="I76" s="14">
        <v>281</v>
      </c>
      <c r="J76" s="14"/>
      <c r="K76" s="14"/>
      <c r="L76" s="14">
        <v>285</v>
      </c>
      <c r="M76" s="7"/>
      <c r="N76" s="7"/>
      <c r="O76" s="7"/>
      <c r="P76" s="7">
        <v>290</v>
      </c>
      <c r="Q76" s="7"/>
      <c r="R76" s="7"/>
      <c r="S76" s="7"/>
      <c r="T76" s="7">
        <v>284</v>
      </c>
      <c r="U76" s="7"/>
      <c r="V76" s="7"/>
      <c r="W76" s="7"/>
      <c r="X76" s="15">
        <f t="shared" si="24"/>
        <v>1140</v>
      </c>
      <c r="AA76">
        <f t="shared" si="25"/>
        <v>290</v>
      </c>
      <c r="AB76">
        <f t="shared" si="26"/>
        <v>285</v>
      </c>
      <c r="AC76">
        <f t="shared" si="27"/>
        <v>284</v>
      </c>
      <c r="AD76">
        <f t="shared" si="28"/>
        <v>281</v>
      </c>
    </row>
    <row r="77" spans="1:30" ht="12.75">
      <c r="A77" s="1">
        <v>89</v>
      </c>
      <c r="B77" s="21" t="s">
        <v>205</v>
      </c>
      <c r="C77" s="22" t="s">
        <v>206</v>
      </c>
      <c r="D77" s="25" t="s">
        <v>75</v>
      </c>
      <c r="E77" s="69">
        <f t="shared" si="23"/>
        <v>1121</v>
      </c>
      <c r="F77" s="19" t="s">
        <v>24</v>
      </c>
      <c r="G77" s="31">
        <v>24</v>
      </c>
      <c r="H77" s="14">
        <v>349</v>
      </c>
      <c r="I77" s="14"/>
      <c r="J77" s="14"/>
      <c r="K77" s="14"/>
      <c r="L77" s="14"/>
      <c r="M77" s="7">
        <v>213</v>
      </c>
      <c r="N77" s="7"/>
      <c r="O77" s="7"/>
      <c r="P77" s="7"/>
      <c r="Q77" s="7"/>
      <c r="R77" s="7"/>
      <c r="S77" s="7"/>
      <c r="T77" s="7"/>
      <c r="U77" s="7"/>
      <c r="V77" s="7">
        <v>277</v>
      </c>
      <c r="W77" s="7">
        <v>282</v>
      </c>
      <c r="X77" s="15">
        <f t="shared" si="24"/>
        <v>1121</v>
      </c>
      <c r="AA77">
        <f t="shared" si="25"/>
        <v>349</v>
      </c>
      <c r="AB77">
        <f t="shared" si="26"/>
        <v>282</v>
      </c>
      <c r="AC77">
        <f t="shared" si="27"/>
        <v>277</v>
      </c>
      <c r="AD77">
        <f t="shared" si="28"/>
        <v>213</v>
      </c>
    </row>
    <row r="78" spans="1:30" ht="12.75">
      <c r="A78" s="1">
        <v>91</v>
      </c>
      <c r="B78" s="21" t="s">
        <v>209</v>
      </c>
      <c r="C78" s="22" t="s">
        <v>154</v>
      </c>
      <c r="D78" s="23" t="s">
        <v>210</v>
      </c>
      <c r="E78" s="69">
        <f t="shared" si="23"/>
        <v>1101</v>
      </c>
      <c r="F78" s="19" t="s">
        <v>24</v>
      </c>
      <c r="G78" s="31">
        <v>25</v>
      </c>
      <c r="H78" s="14">
        <v>343</v>
      </c>
      <c r="I78" s="14">
        <v>236</v>
      </c>
      <c r="J78" s="14"/>
      <c r="K78" s="14"/>
      <c r="L78" s="14">
        <v>247</v>
      </c>
      <c r="M78" s="7"/>
      <c r="N78" s="7"/>
      <c r="O78" s="7"/>
      <c r="P78" s="7"/>
      <c r="Q78" s="7"/>
      <c r="R78" s="7"/>
      <c r="S78" s="7"/>
      <c r="T78" s="7"/>
      <c r="U78" s="7"/>
      <c r="V78" s="7"/>
      <c r="W78" s="7">
        <v>275</v>
      </c>
      <c r="X78" s="15">
        <f t="shared" si="24"/>
        <v>1101</v>
      </c>
      <c r="AA78">
        <f t="shared" si="25"/>
        <v>343</v>
      </c>
      <c r="AB78">
        <f t="shared" si="26"/>
        <v>275</v>
      </c>
      <c r="AC78">
        <f t="shared" si="27"/>
        <v>247</v>
      </c>
      <c r="AD78">
        <f t="shared" si="28"/>
        <v>236</v>
      </c>
    </row>
    <row r="79" spans="1:30" ht="12.75">
      <c r="A79" s="1">
        <v>101</v>
      </c>
      <c r="B79" s="28" t="s">
        <v>232</v>
      </c>
      <c r="C79" s="29" t="s">
        <v>44</v>
      </c>
      <c r="D79" s="30"/>
      <c r="E79" s="69">
        <f t="shared" si="23"/>
        <v>997</v>
      </c>
      <c r="F79" s="12" t="s">
        <v>123</v>
      </c>
      <c r="G79" s="31">
        <v>26</v>
      </c>
      <c r="H79" s="14"/>
      <c r="I79" s="14"/>
      <c r="J79" s="14"/>
      <c r="K79" s="14"/>
      <c r="L79" s="14">
        <v>234</v>
      </c>
      <c r="M79" s="7">
        <v>235</v>
      </c>
      <c r="N79" s="7"/>
      <c r="O79" s="7"/>
      <c r="P79" s="7"/>
      <c r="Q79" s="7"/>
      <c r="R79" s="7"/>
      <c r="S79" s="7">
        <v>258</v>
      </c>
      <c r="T79" s="7"/>
      <c r="U79" s="7"/>
      <c r="V79" s="7"/>
      <c r="W79" s="7">
        <v>270</v>
      </c>
      <c r="X79" s="15">
        <f t="shared" si="24"/>
        <v>997</v>
      </c>
      <c r="AA79">
        <f t="shared" si="25"/>
        <v>270</v>
      </c>
      <c r="AB79">
        <f t="shared" si="26"/>
        <v>258</v>
      </c>
      <c r="AC79">
        <f t="shared" si="27"/>
        <v>235</v>
      </c>
      <c r="AD79">
        <f t="shared" si="28"/>
        <v>234</v>
      </c>
    </row>
    <row r="80" spans="1:30" ht="12.75">
      <c r="A80" s="1">
        <v>103</v>
      </c>
      <c r="B80" s="21" t="s">
        <v>234</v>
      </c>
      <c r="C80" s="22" t="s">
        <v>235</v>
      </c>
      <c r="D80" s="23"/>
      <c r="E80" s="69">
        <f t="shared" si="23"/>
        <v>996</v>
      </c>
      <c r="F80" s="19" t="s">
        <v>123</v>
      </c>
      <c r="G80" s="31">
        <v>27</v>
      </c>
      <c r="H80" s="14">
        <v>355</v>
      </c>
      <c r="I80" s="14"/>
      <c r="J80" s="14"/>
      <c r="K80" s="14"/>
      <c r="L80" s="14"/>
      <c r="M80" s="7"/>
      <c r="N80" s="7"/>
      <c r="O80" s="7"/>
      <c r="P80" s="7"/>
      <c r="Q80" s="7"/>
      <c r="R80" s="7"/>
      <c r="S80" s="7"/>
      <c r="T80" s="7">
        <v>248</v>
      </c>
      <c r="U80" s="7">
        <v>151</v>
      </c>
      <c r="V80" s="7">
        <v>242</v>
      </c>
      <c r="W80" s="7"/>
      <c r="X80" s="15">
        <f t="shared" si="24"/>
        <v>996</v>
      </c>
      <c r="AA80">
        <f t="shared" si="25"/>
        <v>355</v>
      </c>
      <c r="AB80">
        <f t="shared" si="26"/>
        <v>248</v>
      </c>
      <c r="AC80">
        <f t="shared" si="27"/>
        <v>242</v>
      </c>
      <c r="AD80">
        <f t="shared" si="28"/>
        <v>151</v>
      </c>
    </row>
    <row r="81" spans="1:30" ht="12.75">
      <c r="A81" s="1">
        <v>105</v>
      </c>
      <c r="B81" s="28" t="s">
        <v>238</v>
      </c>
      <c r="C81" s="29" t="s">
        <v>239</v>
      </c>
      <c r="D81" s="30" t="s">
        <v>15</v>
      </c>
      <c r="E81" s="69">
        <f t="shared" si="23"/>
        <v>975</v>
      </c>
      <c r="F81" s="12" t="s">
        <v>123</v>
      </c>
      <c r="G81" s="31">
        <v>28</v>
      </c>
      <c r="H81" s="14"/>
      <c r="I81" s="14"/>
      <c r="J81" s="14"/>
      <c r="K81" s="14"/>
      <c r="L81" s="14">
        <v>223</v>
      </c>
      <c r="M81" s="7"/>
      <c r="N81" s="7"/>
      <c r="O81" s="7"/>
      <c r="P81" s="7">
        <v>253</v>
      </c>
      <c r="Q81" s="7">
        <v>247</v>
      </c>
      <c r="R81" s="7"/>
      <c r="S81" s="7">
        <v>252</v>
      </c>
      <c r="T81" s="7"/>
      <c r="U81" s="7"/>
      <c r="V81" s="7"/>
      <c r="W81" s="7"/>
      <c r="X81" s="15">
        <f t="shared" si="24"/>
        <v>975</v>
      </c>
      <c r="AA81">
        <f t="shared" si="25"/>
        <v>253</v>
      </c>
      <c r="AB81">
        <f t="shared" si="26"/>
        <v>252</v>
      </c>
      <c r="AC81">
        <f t="shared" si="27"/>
        <v>247</v>
      </c>
      <c r="AD81">
        <f t="shared" si="28"/>
        <v>223</v>
      </c>
    </row>
    <row r="82" spans="1:30" ht="12.75">
      <c r="A82" s="1">
        <v>107</v>
      </c>
      <c r="B82" s="21" t="s">
        <v>243</v>
      </c>
      <c r="C82" s="22" t="s">
        <v>244</v>
      </c>
      <c r="D82" s="23"/>
      <c r="E82" s="69">
        <f t="shared" si="23"/>
        <v>965</v>
      </c>
      <c r="F82" s="19" t="s">
        <v>24</v>
      </c>
      <c r="G82" s="31">
        <v>29</v>
      </c>
      <c r="H82" s="14">
        <v>291</v>
      </c>
      <c r="I82" s="14">
        <v>203</v>
      </c>
      <c r="J82" s="14">
        <v>249</v>
      </c>
      <c r="K82" s="14">
        <v>222</v>
      </c>
      <c r="L82" s="14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15">
        <f t="shared" si="24"/>
        <v>965</v>
      </c>
      <c r="AA82">
        <f t="shared" si="25"/>
        <v>291</v>
      </c>
      <c r="AB82">
        <f t="shared" si="26"/>
        <v>249</v>
      </c>
      <c r="AC82">
        <f t="shared" si="27"/>
        <v>222</v>
      </c>
      <c r="AD82">
        <f t="shared" si="28"/>
        <v>203</v>
      </c>
    </row>
    <row r="83" spans="1:30" ht="12.75">
      <c r="A83" s="1">
        <v>114</v>
      </c>
      <c r="B83" s="33" t="s">
        <v>263</v>
      </c>
      <c r="C83" s="34" t="s">
        <v>264</v>
      </c>
      <c r="D83" s="33" t="s">
        <v>265</v>
      </c>
      <c r="E83" s="69">
        <f t="shared" si="23"/>
        <v>870</v>
      </c>
      <c r="F83" s="19" t="s">
        <v>24</v>
      </c>
      <c r="G83" s="31">
        <v>30</v>
      </c>
      <c r="H83" s="4"/>
      <c r="I83" s="4"/>
      <c r="J83" s="5"/>
      <c r="K83" s="4"/>
      <c r="L83" s="4"/>
      <c r="M83" s="5"/>
      <c r="N83" s="5"/>
      <c r="O83" s="5"/>
      <c r="P83" s="5">
        <v>226</v>
      </c>
      <c r="Q83" s="5">
        <v>213</v>
      </c>
      <c r="R83" s="5">
        <v>220</v>
      </c>
      <c r="S83" s="5">
        <v>211</v>
      </c>
      <c r="T83" s="5"/>
      <c r="U83" s="5"/>
      <c r="V83" s="5"/>
      <c r="W83" s="5"/>
      <c r="X83" s="15">
        <f t="shared" si="24"/>
        <v>870</v>
      </c>
      <c r="AA83">
        <f t="shared" si="25"/>
        <v>226</v>
      </c>
      <c r="AB83">
        <f t="shared" si="26"/>
        <v>220</v>
      </c>
      <c r="AC83">
        <f t="shared" si="27"/>
        <v>213</v>
      </c>
      <c r="AD83">
        <f t="shared" si="28"/>
        <v>211</v>
      </c>
    </row>
    <row r="84" spans="1:30" ht="12.75">
      <c r="A84" s="1">
        <v>116</v>
      </c>
      <c r="B84" s="21" t="s">
        <v>268</v>
      </c>
      <c r="C84" s="22" t="s">
        <v>269</v>
      </c>
      <c r="D84" s="25" t="s">
        <v>270</v>
      </c>
      <c r="E84" s="69">
        <f t="shared" si="23"/>
        <v>842</v>
      </c>
      <c r="F84" s="19" t="s">
        <v>24</v>
      </c>
      <c r="G84" s="31">
        <v>31</v>
      </c>
      <c r="H84" s="14">
        <v>247</v>
      </c>
      <c r="I84" s="14">
        <v>164</v>
      </c>
      <c r="J84" s="14"/>
      <c r="K84" s="14"/>
      <c r="L84" s="14"/>
      <c r="M84" s="7"/>
      <c r="N84" s="7"/>
      <c r="O84" s="7"/>
      <c r="P84" s="7"/>
      <c r="Q84" s="7">
        <v>227</v>
      </c>
      <c r="R84" s="7">
        <v>204</v>
      </c>
      <c r="S84" s="7"/>
      <c r="T84" s="7"/>
      <c r="U84" s="7"/>
      <c r="V84" s="7"/>
      <c r="W84" s="7"/>
      <c r="X84" s="15">
        <f t="shared" si="24"/>
        <v>842</v>
      </c>
      <c r="AA84">
        <f t="shared" si="25"/>
        <v>247</v>
      </c>
      <c r="AB84">
        <f t="shared" si="26"/>
        <v>227</v>
      </c>
      <c r="AC84">
        <f t="shared" si="27"/>
        <v>204</v>
      </c>
      <c r="AD84">
        <f t="shared" si="28"/>
        <v>164</v>
      </c>
    </row>
    <row r="85" spans="1:30" ht="12.75">
      <c r="A85" s="1">
        <v>123</v>
      </c>
      <c r="B85" s="28" t="s">
        <v>287</v>
      </c>
      <c r="C85" s="29" t="s">
        <v>7</v>
      </c>
      <c r="D85" s="30" t="s">
        <v>218</v>
      </c>
      <c r="E85" s="69">
        <f t="shared" si="23"/>
        <v>763</v>
      </c>
      <c r="F85" s="12" t="s">
        <v>24</v>
      </c>
      <c r="G85" s="31">
        <v>32</v>
      </c>
      <c r="H85" s="14"/>
      <c r="I85" s="14">
        <v>161</v>
      </c>
      <c r="J85" s="14"/>
      <c r="K85" s="14"/>
      <c r="L85" s="14">
        <v>173</v>
      </c>
      <c r="M85" s="7"/>
      <c r="N85" s="7"/>
      <c r="O85" s="7"/>
      <c r="P85" s="7">
        <v>212</v>
      </c>
      <c r="Q85" s="7">
        <v>217</v>
      </c>
      <c r="R85" s="7"/>
      <c r="S85" s="7"/>
      <c r="T85" s="7"/>
      <c r="U85" s="7"/>
      <c r="V85" s="7"/>
      <c r="W85" s="7"/>
      <c r="X85" s="15">
        <f t="shared" si="24"/>
        <v>763</v>
      </c>
      <c r="AA85">
        <f t="shared" si="25"/>
        <v>217</v>
      </c>
      <c r="AB85">
        <f t="shared" si="26"/>
        <v>212</v>
      </c>
      <c r="AC85">
        <f t="shared" si="27"/>
        <v>173</v>
      </c>
      <c r="AD85">
        <f t="shared" si="28"/>
        <v>161</v>
      </c>
    </row>
    <row r="86" spans="1:30" ht="12.75">
      <c r="A86" s="1">
        <v>129</v>
      </c>
      <c r="B86" s="21" t="s">
        <v>296</v>
      </c>
      <c r="C86" s="22" t="s">
        <v>297</v>
      </c>
      <c r="D86" s="25" t="s">
        <v>222</v>
      </c>
      <c r="E86" s="69">
        <f t="shared" si="23"/>
        <v>665</v>
      </c>
      <c r="F86" s="19" t="s">
        <v>24</v>
      </c>
      <c r="G86" s="31">
        <v>33</v>
      </c>
      <c r="H86" s="14">
        <v>16</v>
      </c>
      <c r="I86" s="14"/>
      <c r="J86" s="14"/>
      <c r="K86" s="14"/>
      <c r="L86" s="14">
        <v>155</v>
      </c>
      <c r="M86" s="7"/>
      <c r="N86" s="7"/>
      <c r="O86" s="7"/>
      <c r="P86" s="7">
        <v>235</v>
      </c>
      <c r="Q86" s="7"/>
      <c r="R86" s="7"/>
      <c r="S86" s="7"/>
      <c r="T86" s="7"/>
      <c r="U86" s="7"/>
      <c r="V86" s="7"/>
      <c r="W86" s="7">
        <v>259</v>
      </c>
      <c r="X86" s="15">
        <f t="shared" si="24"/>
        <v>665</v>
      </c>
      <c r="AA86">
        <f t="shared" si="25"/>
        <v>259</v>
      </c>
      <c r="AB86">
        <f t="shared" si="26"/>
        <v>235</v>
      </c>
      <c r="AC86">
        <f t="shared" si="27"/>
        <v>155</v>
      </c>
      <c r="AD86">
        <f t="shared" si="28"/>
        <v>16</v>
      </c>
    </row>
    <row r="87" spans="1:36" ht="12.75">
      <c r="A87" s="1">
        <v>31</v>
      </c>
      <c r="B87" s="9" t="s">
        <v>86</v>
      </c>
      <c r="C87" s="10" t="s">
        <v>87</v>
      </c>
      <c r="D87" s="11" t="s">
        <v>88</v>
      </c>
      <c r="E87" s="69">
        <f t="shared" si="23"/>
        <v>1990</v>
      </c>
      <c r="F87" s="27" t="s">
        <v>89</v>
      </c>
      <c r="G87" s="13">
        <v>1</v>
      </c>
      <c r="H87" s="14"/>
      <c r="I87" s="14">
        <v>139</v>
      </c>
      <c r="J87" s="14"/>
      <c r="K87" s="14">
        <v>241</v>
      </c>
      <c r="L87" s="14">
        <v>121</v>
      </c>
      <c r="M87" s="7"/>
      <c r="N87" s="7"/>
      <c r="O87" s="7">
        <v>229</v>
      </c>
      <c r="P87" s="7">
        <v>215</v>
      </c>
      <c r="Q87" s="7">
        <v>203</v>
      </c>
      <c r="R87" s="7">
        <v>191</v>
      </c>
      <c r="S87" s="7">
        <v>205</v>
      </c>
      <c r="T87" s="7">
        <v>210</v>
      </c>
      <c r="U87" s="7"/>
      <c r="V87" s="7"/>
      <c r="W87" s="7">
        <v>236</v>
      </c>
      <c r="X87" s="15">
        <f t="shared" si="24"/>
        <v>1990</v>
      </c>
      <c r="AA87">
        <f t="shared" si="25"/>
        <v>241</v>
      </c>
      <c r="AB87">
        <f t="shared" si="26"/>
        <v>236</v>
      </c>
      <c r="AC87">
        <f t="shared" si="27"/>
        <v>229</v>
      </c>
      <c r="AD87">
        <f t="shared" si="28"/>
        <v>215</v>
      </c>
      <c r="AE87">
        <f>LARGE($H87:$W87,5)</f>
        <v>210</v>
      </c>
      <c r="AF87">
        <f>LARGE($H87:$W87,6)</f>
        <v>205</v>
      </c>
      <c r="AG87">
        <f>LARGE($H87:$W87,7)</f>
        <v>203</v>
      </c>
      <c r="AH87">
        <f>LARGE($H87:$W87,8)</f>
        <v>191</v>
      </c>
      <c r="AI87">
        <f>LARGE($H87:$W87,9)</f>
        <v>139</v>
      </c>
      <c r="AJ87">
        <f>LARGE($H87:$W87,10)</f>
        <v>121</v>
      </c>
    </row>
    <row r="88" spans="1:36" ht="12.75">
      <c r="A88" s="1">
        <v>39</v>
      </c>
      <c r="B88" s="21" t="s">
        <v>104</v>
      </c>
      <c r="C88" s="22" t="s">
        <v>105</v>
      </c>
      <c r="D88" s="23"/>
      <c r="E88" s="69">
        <f t="shared" si="23"/>
        <v>1888</v>
      </c>
      <c r="F88" s="2" t="s">
        <v>89</v>
      </c>
      <c r="G88" s="24">
        <v>2</v>
      </c>
      <c r="H88" s="14">
        <v>129</v>
      </c>
      <c r="I88" s="14">
        <v>155</v>
      </c>
      <c r="J88" s="14"/>
      <c r="K88" s="14">
        <v>249</v>
      </c>
      <c r="L88" s="14">
        <v>151</v>
      </c>
      <c r="M88" s="7">
        <v>169</v>
      </c>
      <c r="N88" s="7"/>
      <c r="O88" s="7"/>
      <c r="P88" s="7">
        <v>214</v>
      </c>
      <c r="Q88" s="7">
        <v>209</v>
      </c>
      <c r="R88" s="7"/>
      <c r="S88" s="7"/>
      <c r="T88" s="7"/>
      <c r="U88" s="7">
        <v>132</v>
      </c>
      <c r="V88" s="7">
        <v>236</v>
      </c>
      <c r="W88" s="7">
        <v>244</v>
      </c>
      <c r="X88" s="15">
        <f t="shared" si="24"/>
        <v>1888</v>
      </c>
      <c r="AA88">
        <f t="shared" si="25"/>
        <v>249</v>
      </c>
      <c r="AB88">
        <f t="shared" si="26"/>
        <v>244</v>
      </c>
      <c r="AC88">
        <f t="shared" si="27"/>
        <v>236</v>
      </c>
      <c r="AD88">
        <f t="shared" si="28"/>
        <v>214</v>
      </c>
      <c r="AE88">
        <f>LARGE($H88:$W88,5)</f>
        <v>209</v>
      </c>
      <c r="AF88">
        <f>LARGE($H88:$W88,6)</f>
        <v>169</v>
      </c>
      <c r="AG88">
        <f>LARGE($H88:$W88,7)</f>
        <v>155</v>
      </c>
      <c r="AH88">
        <f>LARGE($H88:$W88,8)</f>
        <v>151</v>
      </c>
      <c r="AI88">
        <f>LARGE($H88:$W88,9)</f>
        <v>132</v>
      </c>
      <c r="AJ88">
        <f>LARGE($H88:$W88,10)</f>
        <v>129</v>
      </c>
    </row>
    <row r="89" spans="1:31" ht="12.75">
      <c r="A89" s="1">
        <v>98</v>
      </c>
      <c r="B89" s="28" t="s">
        <v>226</v>
      </c>
      <c r="C89" s="29" t="s">
        <v>227</v>
      </c>
      <c r="D89" s="30" t="s">
        <v>218</v>
      </c>
      <c r="E89" s="69">
        <f t="shared" si="23"/>
        <v>1027</v>
      </c>
      <c r="F89" s="27" t="s">
        <v>89</v>
      </c>
      <c r="G89" s="26">
        <v>3</v>
      </c>
      <c r="H89" s="14"/>
      <c r="I89" s="14">
        <v>167</v>
      </c>
      <c r="J89" s="14">
        <v>235</v>
      </c>
      <c r="K89" s="14"/>
      <c r="L89" s="14">
        <v>183</v>
      </c>
      <c r="M89" s="7"/>
      <c r="N89" s="7"/>
      <c r="O89" s="7"/>
      <c r="P89" s="7">
        <v>219</v>
      </c>
      <c r="Q89" s="7"/>
      <c r="R89" s="7">
        <v>223</v>
      </c>
      <c r="S89" s="7"/>
      <c r="T89" s="7"/>
      <c r="U89" s="7"/>
      <c r="V89" s="7"/>
      <c r="W89" s="7"/>
      <c r="X89" s="15">
        <f t="shared" si="24"/>
        <v>1027</v>
      </c>
      <c r="AA89">
        <f t="shared" si="25"/>
        <v>235</v>
      </c>
      <c r="AB89">
        <f t="shared" si="26"/>
        <v>223</v>
      </c>
      <c r="AC89">
        <f t="shared" si="27"/>
        <v>219</v>
      </c>
      <c r="AD89">
        <f t="shared" si="28"/>
        <v>183</v>
      </c>
      <c r="AE89">
        <f>LARGE($H89:$W89,5)</f>
        <v>167</v>
      </c>
    </row>
    <row r="90" spans="1:33" ht="12.75">
      <c r="A90" s="1">
        <v>102</v>
      </c>
      <c r="B90" s="21" t="s">
        <v>221</v>
      </c>
      <c r="C90" s="22" t="s">
        <v>233</v>
      </c>
      <c r="D90" s="23"/>
      <c r="E90" s="69">
        <f t="shared" si="23"/>
        <v>996</v>
      </c>
      <c r="F90" s="2" t="s">
        <v>89</v>
      </c>
      <c r="G90" s="31">
        <v>4</v>
      </c>
      <c r="H90" s="14">
        <v>10</v>
      </c>
      <c r="I90" s="14">
        <v>117</v>
      </c>
      <c r="J90" s="14"/>
      <c r="K90" s="14"/>
      <c r="L90" s="14">
        <v>115</v>
      </c>
      <c r="M90" s="7"/>
      <c r="N90" s="7"/>
      <c r="O90" s="7">
        <v>218</v>
      </c>
      <c r="P90" s="7">
        <v>185</v>
      </c>
      <c r="Q90" s="7">
        <v>170</v>
      </c>
      <c r="R90" s="7"/>
      <c r="S90" s="7">
        <v>181</v>
      </c>
      <c r="T90" s="7"/>
      <c r="U90" s="7"/>
      <c r="V90" s="7"/>
      <c r="W90" s="7"/>
      <c r="X90" s="15">
        <f t="shared" si="24"/>
        <v>996</v>
      </c>
      <c r="AA90">
        <f t="shared" si="25"/>
        <v>218</v>
      </c>
      <c r="AB90">
        <f t="shared" si="26"/>
        <v>185</v>
      </c>
      <c r="AC90">
        <f t="shared" si="27"/>
        <v>181</v>
      </c>
      <c r="AD90">
        <f t="shared" si="28"/>
        <v>170</v>
      </c>
      <c r="AE90">
        <f>LARGE($H90:$W90,5)</f>
        <v>117</v>
      </c>
      <c r="AF90">
        <f>LARGE($H90:$W90,6)</f>
        <v>115</v>
      </c>
      <c r="AG90">
        <f>LARGE($H90:$W90,7)</f>
        <v>10</v>
      </c>
    </row>
    <row r="91" spans="1:30" ht="12.75">
      <c r="A91" s="1">
        <v>108</v>
      </c>
      <c r="B91" s="21" t="s">
        <v>245</v>
      </c>
      <c r="C91" s="22" t="s">
        <v>246</v>
      </c>
      <c r="D91" s="25" t="s">
        <v>247</v>
      </c>
      <c r="E91" s="69">
        <f t="shared" si="23"/>
        <v>960</v>
      </c>
      <c r="F91" s="2" t="s">
        <v>89</v>
      </c>
      <c r="G91" s="31">
        <v>5</v>
      </c>
      <c r="H91" s="14">
        <v>287</v>
      </c>
      <c r="I91" s="14">
        <v>204</v>
      </c>
      <c r="J91" s="14"/>
      <c r="K91" s="14"/>
      <c r="L91" s="14"/>
      <c r="M91" s="7"/>
      <c r="N91" s="7"/>
      <c r="O91" s="7"/>
      <c r="P91" s="7"/>
      <c r="Q91" s="7"/>
      <c r="R91" s="7">
        <v>233</v>
      </c>
      <c r="S91" s="7"/>
      <c r="T91" s="7">
        <v>236</v>
      </c>
      <c r="U91" s="7"/>
      <c r="V91" s="7"/>
      <c r="W91" s="7"/>
      <c r="X91" s="15">
        <f t="shared" si="24"/>
        <v>960</v>
      </c>
      <c r="AA91">
        <f t="shared" si="25"/>
        <v>287</v>
      </c>
      <c r="AB91">
        <f t="shared" si="26"/>
        <v>236</v>
      </c>
      <c r="AC91">
        <f t="shared" si="27"/>
        <v>233</v>
      </c>
      <c r="AD91">
        <f t="shared" si="28"/>
        <v>204</v>
      </c>
    </row>
    <row r="92" spans="1:31" ht="12.75">
      <c r="A92" s="1">
        <v>113</v>
      </c>
      <c r="B92" s="21" t="s">
        <v>260</v>
      </c>
      <c r="C92" s="22" t="s">
        <v>261</v>
      </c>
      <c r="D92" s="25" t="s">
        <v>262</v>
      </c>
      <c r="E92" s="69">
        <f t="shared" si="23"/>
        <v>898</v>
      </c>
      <c r="F92" s="2" t="s">
        <v>89</v>
      </c>
      <c r="G92" s="31">
        <v>6</v>
      </c>
      <c r="H92" s="14">
        <v>136</v>
      </c>
      <c r="I92" s="14">
        <v>133</v>
      </c>
      <c r="J92" s="14"/>
      <c r="K92" s="14">
        <v>234</v>
      </c>
      <c r="L92" s="14"/>
      <c r="M92" s="7"/>
      <c r="N92" s="7"/>
      <c r="O92" s="7">
        <v>225</v>
      </c>
      <c r="P92" s="7"/>
      <c r="Q92" s="7"/>
      <c r="R92" s="7">
        <v>170</v>
      </c>
      <c r="S92" s="7"/>
      <c r="T92" s="7"/>
      <c r="U92" s="7"/>
      <c r="V92" s="7"/>
      <c r="W92" s="7"/>
      <c r="X92" s="15">
        <f t="shared" si="24"/>
        <v>898</v>
      </c>
      <c r="AA92">
        <f t="shared" si="25"/>
        <v>234</v>
      </c>
      <c r="AB92">
        <f t="shared" si="26"/>
        <v>225</v>
      </c>
      <c r="AC92">
        <f t="shared" si="27"/>
        <v>170</v>
      </c>
      <c r="AD92">
        <f t="shared" si="28"/>
        <v>136</v>
      </c>
      <c r="AE92">
        <f>LARGE($H92:$W92,5)</f>
        <v>133</v>
      </c>
    </row>
    <row r="93" spans="1:30" ht="12.75">
      <c r="A93" s="1">
        <v>125</v>
      </c>
      <c r="B93" s="21" t="s">
        <v>289</v>
      </c>
      <c r="C93" s="22" t="s">
        <v>290</v>
      </c>
      <c r="D93" s="25" t="s">
        <v>75</v>
      </c>
      <c r="E93" s="69">
        <f t="shared" si="23"/>
        <v>744</v>
      </c>
      <c r="F93" s="2" t="s">
        <v>89</v>
      </c>
      <c r="G93" s="31">
        <v>7</v>
      </c>
      <c r="H93" s="14">
        <v>101</v>
      </c>
      <c r="I93" s="14"/>
      <c r="J93" s="14"/>
      <c r="K93" s="14"/>
      <c r="L93" s="14"/>
      <c r="M93" s="7"/>
      <c r="N93" s="7"/>
      <c r="O93" s="7"/>
      <c r="P93" s="7">
        <v>210</v>
      </c>
      <c r="Q93" s="7"/>
      <c r="R93" s="7"/>
      <c r="S93" s="7">
        <v>214</v>
      </c>
      <c r="T93" s="7"/>
      <c r="U93" s="7"/>
      <c r="V93" s="7">
        <v>219</v>
      </c>
      <c r="W93" s="7"/>
      <c r="X93" s="15">
        <f t="shared" si="24"/>
        <v>744</v>
      </c>
      <c r="AA93">
        <f t="shared" si="25"/>
        <v>219</v>
      </c>
      <c r="AB93">
        <f t="shared" si="26"/>
        <v>214</v>
      </c>
      <c r="AC93">
        <f t="shared" si="27"/>
        <v>210</v>
      </c>
      <c r="AD93">
        <f t="shared" si="28"/>
        <v>101</v>
      </c>
    </row>
    <row r="94" spans="1:38" ht="12.75">
      <c r="A94" s="1">
        <v>3</v>
      </c>
      <c r="B94" s="9" t="s">
        <v>6</v>
      </c>
      <c r="C94" s="10" t="s">
        <v>7</v>
      </c>
      <c r="D94" s="11" t="s">
        <v>8</v>
      </c>
      <c r="E94" s="69">
        <f t="shared" si="23"/>
        <v>3511</v>
      </c>
      <c r="F94" s="12" t="s">
        <v>9</v>
      </c>
      <c r="G94" s="13">
        <v>1</v>
      </c>
      <c r="H94" s="14"/>
      <c r="I94" s="14">
        <v>285</v>
      </c>
      <c r="J94" s="14">
        <v>277</v>
      </c>
      <c r="K94" s="14">
        <v>298</v>
      </c>
      <c r="L94" s="14">
        <v>280</v>
      </c>
      <c r="M94" s="7">
        <v>293</v>
      </c>
      <c r="N94" s="7"/>
      <c r="O94" s="7">
        <v>292</v>
      </c>
      <c r="P94" s="7">
        <v>294</v>
      </c>
      <c r="Q94" s="7">
        <v>298</v>
      </c>
      <c r="R94" s="7">
        <v>285</v>
      </c>
      <c r="S94" s="7">
        <v>295</v>
      </c>
      <c r="T94" s="7">
        <v>295</v>
      </c>
      <c r="U94" s="7">
        <v>259</v>
      </c>
      <c r="V94" s="7">
        <v>297</v>
      </c>
      <c r="W94" s="7">
        <v>299</v>
      </c>
      <c r="X94" s="15">
        <f t="shared" si="24"/>
        <v>4047</v>
      </c>
      <c r="AA94">
        <f t="shared" si="25"/>
        <v>299</v>
      </c>
      <c r="AB94">
        <f t="shared" si="26"/>
        <v>298</v>
      </c>
      <c r="AC94">
        <f t="shared" si="27"/>
        <v>298</v>
      </c>
      <c r="AD94">
        <f t="shared" si="28"/>
        <v>297</v>
      </c>
      <c r="AE94">
        <f aca="true" t="shared" si="29" ref="AE94:AE110">LARGE($H94:$W94,5)</f>
        <v>295</v>
      </c>
      <c r="AF94">
        <f aca="true" t="shared" si="30" ref="AF94:AF106">LARGE($H94:$W94,6)</f>
        <v>295</v>
      </c>
      <c r="AG94">
        <f aca="true" t="shared" si="31" ref="AG94:AG101">LARGE($H94:$W94,7)</f>
        <v>294</v>
      </c>
      <c r="AH94">
        <f>LARGE($H94:$W94,8)</f>
        <v>293</v>
      </c>
      <c r="AI94">
        <f>LARGE($H94:$W94,9)</f>
        <v>292</v>
      </c>
      <c r="AJ94">
        <f>LARGE($H94:$W94,10)</f>
        <v>285</v>
      </c>
      <c r="AK94">
        <f>LARGE($H94:$W94,11)</f>
        <v>285</v>
      </c>
      <c r="AL94">
        <f>LARGE($H94:$W94,12)</f>
        <v>280</v>
      </c>
    </row>
    <row r="95" spans="1:37" ht="12.75">
      <c r="A95" s="1">
        <v>8</v>
      </c>
      <c r="B95" s="28" t="s">
        <v>30</v>
      </c>
      <c r="C95" s="29" t="s">
        <v>31</v>
      </c>
      <c r="D95" s="30" t="s">
        <v>32</v>
      </c>
      <c r="E95" s="69">
        <f t="shared" si="23"/>
        <v>3125</v>
      </c>
      <c r="F95" s="12" t="s">
        <v>9</v>
      </c>
      <c r="G95" s="24">
        <v>2</v>
      </c>
      <c r="H95" s="14"/>
      <c r="I95" s="14">
        <v>268</v>
      </c>
      <c r="J95" s="14">
        <v>284</v>
      </c>
      <c r="K95" s="14">
        <v>287</v>
      </c>
      <c r="L95" s="14"/>
      <c r="M95" s="7">
        <v>281</v>
      </c>
      <c r="N95" s="7">
        <v>291</v>
      </c>
      <c r="O95" s="7"/>
      <c r="P95" s="7">
        <v>283</v>
      </c>
      <c r="Q95" s="7"/>
      <c r="R95" s="7">
        <v>281</v>
      </c>
      <c r="S95" s="7"/>
      <c r="T95" s="7">
        <v>286</v>
      </c>
      <c r="U95" s="7">
        <v>291</v>
      </c>
      <c r="V95" s="7">
        <v>282</v>
      </c>
      <c r="W95" s="7">
        <v>291</v>
      </c>
      <c r="X95" s="15">
        <f t="shared" si="24"/>
        <v>3125</v>
      </c>
      <c r="AA95">
        <f t="shared" si="25"/>
        <v>291</v>
      </c>
      <c r="AB95">
        <f t="shared" si="26"/>
        <v>291</v>
      </c>
      <c r="AC95">
        <f t="shared" si="27"/>
        <v>291</v>
      </c>
      <c r="AD95">
        <f t="shared" si="28"/>
        <v>287</v>
      </c>
      <c r="AE95">
        <f t="shared" si="29"/>
        <v>286</v>
      </c>
      <c r="AF95">
        <f t="shared" si="30"/>
        <v>284</v>
      </c>
      <c r="AG95">
        <f t="shared" si="31"/>
        <v>283</v>
      </c>
      <c r="AH95">
        <f>LARGE($H95:$W95,8)</f>
        <v>282</v>
      </c>
      <c r="AI95">
        <f>LARGE($H95:$W95,9)</f>
        <v>281</v>
      </c>
      <c r="AJ95">
        <f>LARGE($H95:$W95,10)</f>
        <v>281</v>
      </c>
      <c r="AK95">
        <f>LARGE($H95:$W95,11)</f>
        <v>268</v>
      </c>
    </row>
    <row r="96" spans="1:37" ht="12.75">
      <c r="A96" s="1">
        <v>10</v>
      </c>
      <c r="B96" s="21" t="s">
        <v>35</v>
      </c>
      <c r="C96" s="22" t="s">
        <v>36</v>
      </c>
      <c r="D96" s="25" t="s">
        <v>37</v>
      </c>
      <c r="E96" s="69">
        <f t="shared" si="23"/>
        <v>2802</v>
      </c>
      <c r="F96" s="19" t="s">
        <v>9</v>
      </c>
      <c r="G96" s="26">
        <v>3</v>
      </c>
      <c r="H96" s="14">
        <v>326</v>
      </c>
      <c r="I96" s="14">
        <v>225</v>
      </c>
      <c r="J96" s="14"/>
      <c r="K96" s="14">
        <v>270</v>
      </c>
      <c r="L96" s="14">
        <v>233</v>
      </c>
      <c r="M96" s="7"/>
      <c r="N96" s="7"/>
      <c r="O96" s="7">
        <v>280</v>
      </c>
      <c r="P96" s="7"/>
      <c r="Q96" s="7">
        <v>256</v>
      </c>
      <c r="R96" s="7">
        <v>257</v>
      </c>
      <c r="S96" s="7">
        <v>259</v>
      </c>
      <c r="T96" s="7">
        <v>254</v>
      </c>
      <c r="U96" s="7">
        <v>193</v>
      </c>
      <c r="V96" s="7"/>
      <c r="W96" s="7">
        <v>249</v>
      </c>
      <c r="X96" s="15">
        <f t="shared" si="24"/>
        <v>2802</v>
      </c>
      <c r="AA96">
        <f t="shared" si="25"/>
        <v>326</v>
      </c>
      <c r="AB96">
        <f t="shared" si="26"/>
        <v>280</v>
      </c>
      <c r="AC96">
        <f t="shared" si="27"/>
        <v>270</v>
      </c>
      <c r="AD96">
        <f t="shared" si="28"/>
        <v>259</v>
      </c>
      <c r="AE96">
        <f t="shared" si="29"/>
        <v>257</v>
      </c>
      <c r="AF96">
        <f t="shared" si="30"/>
        <v>256</v>
      </c>
      <c r="AG96">
        <f t="shared" si="31"/>
        <v>254</v>
      </c>
      <c r="AH96">
        <f>LARGE($H96:$W96,8)</f>
        <v>249</v>
      </c>
      <c r="AI96">
        <f>LARGE($H96:$W96,9)</f>
        <v>233</v>
      </c>
      <c r="AJ96">
        <f>LARGE($H96:$W96,10)</f>
        <v>225</v>
      </c>
      <c r="AK96">
        <f>LARGE($H96:$W96,11)</f>
        <v>193</v>
      </c>
    </row>
    <row r="97" spans="1:36" ht="12.75">
      <c r="A97" s="1">
        <v>14</v>
      </c>
      <c r="B97" s="21" t="s">
        <v>43</v>
      </c>
      <c r="C97" s="22" t="s">
        <v>44</v>
      </c>
      <c r="D97" s="25" t="s">
        <v>45</v>
      </c>
      <c r="E97" s="69">
        <f t="shared" si="23"/>
        <v>2700</v>
      </c>
      <c r="F97" s="19" t="s">
        <v>9</v>
      </c>
      <c r="G97" s="31">
        <v>4</v>
      </c>
      <c r="H97" s="14">
        <v>357</v>
      </c>
      <c r="I97" s="14">
        <v>258</v>
      </c>
      <c r="J97" s="14">
        <v>265</v>
      </c>
      <c r="K97" s="14">
        <v>278</v>
      </c>
      <c r="L97" s="14">
        <v>258</v>
      </c>
      <c r="M97" s="7">
        <v>238</v>
      </c>
      <c r="N97" s="7"/>
      <c r="O97" s="7">
        <v>281</v>
      </c>
      <c r="P97" s="7">
        <v>268</v>
      </c>
      <c r="Q97" s="7"/>
      <c r="R97" s="7"/>
      <c r="S97" s="7"/>
      <c r="T97" s="7">
        <v>280</v>
      </c>
      <c r="U97" s="7">
        <v>217</v>
      </c>
      <c r="V97" s="7"/>
      <c r="W97" s="7"/>
      <c r="X97" s="15">
        <f t="shared" si="24"/>
        <v>2700</v>
      </c>
      <c r="AA97">
        <f t="shared" si="25"/>
        <v>357</v>
      </c>
      <c r="AB97">
        <f t="shared" si="26"/>
        <v>281</v>
      </c>
      <c r="AC97">
        <f t="shared" si="27"/>
        <v>280</v>
      </c>
      <c r="AD97">
        <f t="shared" si="28"/>
        <v>278</v>
      </c>
      <c r="AE97">
        <f t="shared" si="29"/>
        <v>268</v>
      </c>
      <c r="AF97">
        <f t="shared" si="30"/>
        <v>265</v>
      </c>
      <c r="AG97">
        <f t="shared" si="31"/>
        <v>258</v>
      </c>
      <c r="AH97">
        <f>LARGE($H97:$W97,8)</f>
        <v>258</v>
      </c>
      <c r="AI97">
        <f>LARGE($H97:$W97,9)</f>
        <v>238</v>
      </c>
      <c r="AJ97">
        <f>LARGE($H97:$W97,10)</f>
        <v>217</v>
      </c>
    </row>
    <row r="98" spans="1:34" ht="12.75">
      <c r="A98" s="1">
        <v>21</v>
      </c>
      <c r="B98" s="28" t="s">
        <v>63</v>
      </c>
      <c r="C98" s="29" t="s">
        <v>64</v>
      </c>
      <c r="D98" s="30" t="s">
        <v>15</v>
      </c>
      <c r="E98" s="69">
        <f aca="true" t="shared" si="32" ref="E98:E131">SUM(AA98:AL98)</f>
        <v>2205</v>
      </c>
      <c r="F98" s="12" t="s">
        <v>9</v>
      </c>
      <c r="G98" s="31">
        <v>5</v>
      </c>
      <c r="H98" s="14"/>
      <c r="I98" s="14">
        <v>255</v>
      </c>
      <c r="J98" s="14">
        <v>274</v>
      </c>
      <c r="K98" s="14">
        <v>284</v>
      </c>
      <c r="L98" s="14">
        <v>266</v>
      </c>
      <c r="M98" s="7"/>
      <c r="N98" s="7"/>
      <c r="O98" s="7"/>
      <c r="P98" s="7"/>
      <c r="Q98" s="7"/>
      <c r="R98" s="7">
        <v>280</v>
      </c>
      <c r="S98" s="7"/>
      <c r="T98" s="7">
        <v>294</v>
      </c>
      <c r="U98" s="7">
        <v>253</v>
      </c>
      <c r="V98" s="7">
        <v>299</v>
      </c>
      <c r="W98" s="7"/>
      <c r="X98" s="15">
        <f aca="true" t="shared" si="33" ref="X98:X129">SUM(H98:W98)</f>
        <v>2205</v>
      </c>
      <c r="AA98">
        <f aca="true" t="shared" si="34" ref="AA98:AA131">LARGE($H98:$W98,1)</f>
        <v>299</v>
      </c>
      <c r="AB98">
        <f aca="true" t="shared" si="35" ref="AB98:AB131">LARGE($H98:$W98,2)</f>
        <v>294</v>
      </c>
      <c r="AC98">
        <f aca="true" t="shared" si="36" ref="AC98:AC131">LARGE($H98:$W98,3)</f>
        <v>284</v>
      </c>
      <c r="AD98">
        <f aca="true" t="shared" si="37" ref="AD98:AD131">LARGE($H98:$W98,4)</f>
        <v>280</v>
      </c>
      <c r="AE98">
        <f t="shared" si="29"/>
        <v>274</v>
      </c>
      <c r="AF98">
        <f t="shared" si="30"/>
        <v>266</v>
      </c>
      <c r="AG98">
        <f t="shared" si="31"/>
        <v>255</v>
      </c>
      <c r="AH98">
        <f>LARGE($H98:$W98,8)</f>
        <v>253</v>
      </c>
    </row>
    <row r="99" spans="1:33" ht="12.75">
      <c r="A99" s="1">
        <v>27</v>
      </c>
      <c r="B99" s="21" t="s">
        <v>78</v>
      </c>
      <c r="C99" s="22" t="s">
        <v>79</v>
      </c>
      <c r="D99" s="25" t="s">
        <v>75</v>
      </c>
      <c r="E99" s="69">
        <f t="shared" si="32"/>
        <v>2045</v>
      </c>
      <c r="F99" s="19" t="s">
        <v>9</v>
      </c>
      <c r="G99" s="31">
        <v>6</v>
      </c>
      <c r="H99" s="14">
        <v>386</v>
      </c>
      <c r="I99" s="14"/>
      <c r="J99" s="14">
        <v>272</v>
      </c>
      <c r="K99" s="14"/>
      <c r="L99" s="14">
        <v>269</v>
      </c>
      <c r="M99" s="7"/>
      <c r="N99" s="7"/>
      <c r="O99" s="7"/>
      <c r="P99" s="7"/>
      <c r="Q99" s="7"/>
      <c r="R99" s="7">
        <v>276</v>
      </c>
      <c r="S99" s="7">
        <v>277</v>
      </c>
      <c r="T99" s="7"/>
      <c r="U99" s="7"/>
      <c r="V99" s="7">
        <v>278</v>
      </c>
      <c r="W99" s="7">
        <v>287</v>
      </c>
      <c r="X99" s="15">
        <f t="shared" si="33"/>
        <v>2045</v>
      </c>
      <c r="AA99">
        <f t="shared" si="34"/>
        <v>386</v>
      </c>
      <c r="AB99">
        <f t="shared" si="35"/>
        <v>287</v>
      </c>
      <c r="AC99">
        <f t="shared" si="36"/>
        <v>278</v>
      </c>
      <c r="AD99">
        <f t="shared" si="37"/>
        <v>277</v>
      </c>
      <c r="AE99">
        <f t="shared" si="29"/>
        <v>276</v>
      </c>
      <c r="AF99">
        <f t="shared" si="30"/>
        <v>272</v>
      </c>
      <c r="AG99">
        <f t="shared" si="31"/>
        <v>269</v>
      </c>
    </row>
    <row r="100" spans="1:35" ht="12.75">
      <c r="A100" s="1">
        <v>32</v>
      </c>
      <c r="B100" s="21" t="s">
        <v>90</v>
      </c>
      <c r="C100" s="22" t="s">
        <v>91</v>
      </c>
      <c r="D100" s="23"/>
      <c r="E100" s="69">
        <f t="shared" si="32"/>
        <v>1979</v>
      </c>
      <c r="F100" s="19" t="s">
        <v>9</v>
      </c>
      <c r="G100" s="31">
        <v>7</v>
      </c>
      <c r="H100" s="14">
        <v>242</v>
      </c>
      <c r="I100" s="14">
        <v>183</v>
      </c>
      <c r="J100" s="14"/>
      <c r="K100" s="14"/>
      <c r="L100" s="14">
        <v>195</v>
      </c>
      <c r="M100" s="7"/>
      <c r="N100" s="7"/>
      <c r="O100" s="7">
        <v>254</v>
      </c>
      <c r="P100" s="7">
        <v>247</v>
      </c>
      <c r="Q100" s="7">
        <v>240</v>
      </c>
      <c r="R100" s="7">
        <v>225</v>
      </c>
      <c r="S100" s="7"/>
      <c r="T100" s="7"/>
      <c r="U100" s="7">
        <v>129</v>
      </c>
      <c r="V100" s="7"/>
      <c r="W100" s="7">
        <v>264</v>
      </c>
      <c r="X100" s="15">
        <f t="shared" si="33"/>
        <v>1979</v>
      </c>
      <c r="AA100">
        <f t="shared" si="34"/>
        <v>264</v>
      </c>
      <c r="AB100">
        <f t="shared" si="35"/>
        <v>254</v>
      </c>
      <c r="AC100">
        <f t="shared" si="36"/>
        <v>247</v>
      </c>
      <c r="AD100">
        <f t="shared" si="37"/>
        <v>242</v>
      </c>
      <c r="AE100">
        <f t="shared" si="29"/>
        <v>240</v>
      </c>
      <c r="AF100">
        <f t="shared" si="30"/>
        <v>225</v>
      </c>
      <c r="AG100">
        <f t="shared" si="31"/>
        <v>195</v>
      </c>
      <c r="AH100">
        <f>LARGE($H100:$W100,8)</f>
        <v>183</v>
      </c>
      <c r="AI100">
        <f>LARGE($H100:$W100,9)</f>
        <v>129</v>
      </c>
    </row>
    <row r="101" spans="1:35" ht="12.75">
      <c r="A101" s="1">
        <v>40</v>
      </c>
      <c r="B101" s="21" t="s">
        <v>106</v>
      </c>
      <c r="C101" s="22" t="s">
        <v>107</v>
      </c>
      <c r="D101" s="23"/>
      <c r="E101" s="69">
        <f t="shared" si="32"/>
        <v>1887</v>
      </c>
      <c r="F101" s="19" t="s">
        <v>9</v>
      </c>
      <c r="G101" s="31">
        <v>8</v>
      </c>
      <c r="H101" s="14">
        <v>210</v>
      </c>
      <c r="I101" s="14"/>
      <c r="J101" s="14"/>
      <c r="K101" s="14"/>
      <c r="L101" s="14"/>
      <c r="M101" s="7"/>
      <c r="N101" s="7"/>
      <c r="O101" s="7">
        <v>238</v>
      </c>
      <c r="P101" s="7">
        <v>225</v>
      </c>
      <c r="Q101" s="7">
        <v>215</v>
      </c>
      <c r="R101" s="7">
        <v>208</v>
      </c>
      <c r="S101" s="7">
        <v>229</v>
      </c>
      <c r="T101" s="7"/>
      <c r="U101" s="7">
        <v>79</v>
      </c>
      <c r="V101" s="7">
        <v>232</v>
      </c>
      <c r="W101" s="7">
        <v>251</v>
      </c>
      <c r="X101" s="15">
        <f t="shared" si="33"/>
        <v>1887</v>
      </c>
      <c r="AA101">
        <f t="shared" si="34"/>
        <v>251</v>
      </c>
      <c r="AB101">
        <f t="shared" si="35"/>
        <v>238</v>
      </c>
      <c r="AC101">
        <f t="shared" si="36"/>
        <v>232</v>
      </c>
      <c r="AD101">
        <f t="shared" si="37"/>
        <v>229</v>
      </c>
      <c r="AE101">
        <f t="shared" si="29"/>
        <v>225</v>
      </c>
      <c r="AF101">
        <f t="shared" si="30"/>
        <v>215</v>
      </c>
      <c r="AG101">
        <f t="shared" si="31"/>
        <v>210</v>
      </c>
      <c r="AH101">
        <f>LARGE($H101:$W101,8)</f>
        <v>208</v>
      </c>
      <c r="AI101">
        <f>LARGE($H101:$W101,9)</f>
        <v>79</v>
      </c>
    </row>
    <row r="102" spans="1:32" ht="12.75">
      <c r="A102" s="1">
        <v>43</v>
      </c>
      <c r="B102" s="21" t="s">
        <v>43</v>
      </c>
      <c r="C102" s="22" t="s">
        <v>113</v>
      </c>
      <c r="D102" s="23"/>
      <c r="E102" s="69">
        <f t="shared" si="32"/>
        <v>1853</v>
      </c>
      <c r="F102" s="19" t="s">
        <v>9</v>
      </c>
      <c r="G102" s="31">
        <v>9</v>
      </c>
      <c r="H102" s="14">
        <v>421</v>
      </c>
      <c r="I102" s="14">
        <v>287</v>
      </c>
      <c r="J102" s="14"/>
      <c r="K102" s="14"/>
      <c r="L102" s="14"/>
      <c r="M102" s="7"/>
      <c r="N102" s="7"/>
      <c r="O102" s="7"/>
      <c r="P102" s="7">
        <v>288</v>
      </c>
      <c r="Q102" s="7">
        <v>290</v>
      </c>
      <c r="R102" s="7"/>
      <c r="S102" s="7"/>
      <c r="T102" s="7">
        <v>290</v>
      </c>
      <c r="U102" s="7">
        <v>277</v>
      </c>
      <c r="V102" s="7"/>
      <c r="W102" s="7"/>
      <c r="X102" s="15">
        <f t="shared" si="33"/>
        <v>1853</v>
      </c>
      <c r="AA102">
        <f t="shared" si="34"/>
        <v>421</v>
      </c>
      <c r="AB102">
        <f t="shared" si="35"/>
        <v>290</v>
      </c>
      <c r="AC102">
        <f t="shared" si="36"/>
        <v>290</v>
      </c>
      <c r="AD102">
        <f t="shared" si="37"/>
        <v>288</v>
      </c>
      <c r="AE102">
        <f t="shared" si="29"/>
        <v>287</v>
      </c>
      <c r="AF102">
        <f t="shared" si="30"/>
        <v>277</v>
      </c>
    </row>
    <row r="103" spans="1:35" ht="12.75">
      <c r="A103" s="1">
        <v>44</v>
      </c>
      <c r="B103" s="21" t="s">
        <v>114</v>
      </c>
      <c r="C103" s="22" t="s">
        <v>115</v>
      </c>
      <c r="D103" s="23" t="s">
        <v>69</v>
      </c>
      <c r="E103" s="69">
        <f t="shared" si="32"/>
        <v>1820</v>
      </c>
      <c r="F103" s="19" t="s">
        <v>9</v>
      </c>
      <c r="G103" s="31">
        <v>10</v>
      </c>
      <c r="H103" s="14">
        <v>117</v>
      </c>
      <c r="I103" s="14">
        <v>122</v>
      </c>
      <c r="J103" s="14">
        <v>234</v>
      </c>
      <c r="K103" s="14">
        <v>244</v>
      </c>
      <c r="L103" s="14">
        <v>182</v>
      </c>
      <c r="M103" s="7"/>
      <c r="N103" s="7"/>
      <c r="O103" s="7"/>
      <c r="P103" s="7">
        <v>218</v>
      </c>
      <c r="Q103" s="7">
        <v>233</v>
      </c>
      <c r="R103" s="7"/>
      <c r="S103" s="7">
        <v>236</v>
      </c>
      <c r="T103" s="7"/>
      <c r="U103" s="7"/>
      <c r="V103" s="7"/>
      <c r="W103" s="7">
        <v>234</v>
      </c>
      <c r="X103" s="15">
        <f t="shared" si="33"/>
        <v>1820</v>
      </c>
      <c r="AA103">
        <f t="shared" si="34"/>
        <v>244</v>
      </c>
      <c r="AB103">
        <f t="shared" si="35"/>
        <v>236</v>
      </c>
      <c r="AC103">
        <f t="shared" si="36"/>
        <v>234</v>
      </c>
      <c r="AD103">
        <f t="shared" si="37"/>
        <v>234</v>
      </c>
      <c r="AE103">
        <f t="shared" si="29"/>
        <v>233</v>
      </c>
      <c r="AF103">
        <f t="shared" si="30"/>
        <v>218</v>
      </c>
      <c r="AG103">
        <f>LARGE($H103:$W103,7)</f>
        <v>182</v>
      </c>
      <c r="AH103">
        <f>LARGE($H103:$W103,8)</f>
        <v>122</v>
      </c>
      <c r="AI103">
        <f>LARGE($H103:$W103,9)</f>
        <v>117</v>
      </c>
    </row>
    <row r="104" spans="1:32" ht="12.75">
      <c r="A104" s="1">
        <v>53</v>
      </c>
      <c r="B104" s="21" t="s">
        <v>132</v>
      </c>
      <c r="C104" s="22" t="s">
        <v>53</v>
      </c>
      <c r="D104" s="23" t="s">
        <v>133</v>
      </c>
      <c r="E104" s="69">
        <f t="shared" si="32"/>
        <v>1633</v>
      </c>
      <c r="F104" s="19" t="s">
        <v>9</v>
      </c>
      <c r="G104" s="31">
        <v>11</v>
      </c>
      <c r="H104" s="14">
        <v>362</v>
      </c>
      <c r="I104" s="14"/>
      <c r="J104" s="14">
        <v>263</v>
      </c>
      <c r="K104" s="14"/>
      <c r="L104" s="14"/>
      <c r="M104" s="7">
        <v>225</v>
      </c>
      <c r="N104" s="7"/>
      <c r="O104" s="7"/>
      <c r="P104" s="7"/>
      <c r="Q104" s="7">
        <v>255</v>
      </c>
      <c r="R104" s="7"/>
      <c r="S104" s="7">
        <v>264</v>
      </c>
      <c r="T104" s="7">
        <v>264</v>
      </c>
      <c r="U104" s="7"/>
      <c r="V104" s="7"/>
      <c r="W104" s="7"/>
      <c r="X104" s="15">
        <f t="shared" si="33"/>
        <v>1633</v>
      </c>
      <c r="AA104">
        <f t="shared" si="34"/>
        <v>362</v>
      </c>
      <c r="AB104">
        <f t="shared" si="35"/>
        <v>264</v>
      </c>
      <c r="AC104">
        <f t="shared" si="36"/>
        <v>264</v>
      </c>
      <c r="AD104">
        <f t="shared" si="37"/>
        <v>263</v>
      </c>
      <c r="AE104">
        <f t="shared" si="29"/>
        <v>255</v>
      </c>
      <c r="AF104">
        <f t="shared" si="30"/>
        <v>225</v>
      </c>
    </row>
    <row r="105" spans="1:32" ht="12.75">
      <c r="A105" s="1">
        <v>58</v>
      </c>
      <c r="B105" s="28" t="s">
        <v>145</v>
      </c>
      <c r="C105" s="29" t="s">
        <v>146</v>
      </c>
      <c r="D105" s="30" t="s">
        <v>15</v>
      </c>
      <c r="E105" s="69">
        <f t="shared" si="32"/>
        <v>1529</v>
      </c>
      <c r="F105" s="12" t="s">
        <v>147</v>
      </c>
      <c r="G105" s="31">
        <v>12</v>
      </c>
      <c r="H105" s="14"/>
      <c r="I105" s="14"/>
      <c r="J105" s="14"/>
      <c r="K105" s="14"/>
      <c r="L105" s="14">
        <v>238</v>
      </c>
      <c r="M105" s="7"/>
      <c r="N105" s="7"/>
      <c r="O105" s="7">
        <v>267</v>
      </c>
      <c r="P105" s="7">
        <v>256</v>
      </c>
      <c r="Q105" s="7"/>
      <c r="R105" s="7"/>
      <c r="S105" s="7">
        <v>256</v>
      </c>
      <c r="T105" s="7">
        <v>243</v>
      </c>
      <c r="U105" s="7"/>
      <c r="V105" s="7"/>
      <c r="W105" s="7">
        <v>269</v>
      </c>
      <c r="X105" s="15">
        <f t="shared" si="33"/>
        <v>1529</v>
      </c>
      <c r="AA105">
        <f t="shared" si="34"/>
        <v>269</v>
      </c>
      <c r="AB105">
        <f t="shared" si="35"/>
        <v>267</v>
      </c>
      <c r="AC105">
        <f t="shared" si="36"/>
        <v>256</v>
      </c>
      <c r="AD105">
        <f t="shared" si="37"/>
        <v>256</v>
      </c>
      <c r="AE105">
        <f t="shared" si="29"/>
        <v>243</v>
      </c>
      <c r="AF105">
        <f t="shared" si="30"/>
        <v>238</v>
      </c>
    </row>
    <row r="106" spans="1:32" ht="12.75">
      <c r="A106" s="1">
        <v>62</v>
      </c>
      <c r="B106" s="28" t="s">
        <v>157</v>
      </c>
      <c r="C106" s="29" t="s">
        <v>95</v>
      </c>
      <c r="D106" s="30" t="s">
        <v>88</v>
      </c>
      <c r="E106" s="69">
        <f t="shared" si="32"/>
        <v>1482</v>
      </c>
      <c r="F106" s="12" t="s">
        <v>9</v>
      </c>
      <c r="G106" s="31">
        <v>13</v>
      </c>
      <c r="H106" s="14"/>
      <c r="I106" s="14">
        <v>240</v>
      </c>
      <c r="J106" s="14">
        <v>259</v>
      </c>
      <c r="K106" s="14"/>
      <c r="L106" s="14">
        <v>225</v>
      </c>
      <c r="M106" s="7"/>
      <c r="N106" s="7"/>
      <c r="O106" s="7"/>
      <c r="P106" s="7">
        <v>249</v>
      </c>
      <c r="Q106" s="7">
        <v>249</v>
      </c>
      <c r="R106" s="7">
        <v>260</v>
      </c>
      <c r="S106" s="7"/>
      <c r="T106" s="7"/>
      <c r="U106" s="7"/>
      <c r="V106" s="7"/>
      <c r="W106" s="7"/>
      <c r="X106" s="15">
        <f t="shared" si="33"/>
        <v>1482</v>
      </c>
      <c r="AA106">
        <f t="shared" si="34"/>
        <v>260</v>
      </c>
      <c r="AB106">
        <f t="shared" si="35"/>
        <v>259</v>
      </c>
      <c r="AC106">
        <f t="shared" si="36"/>
        <v>249</v>
      </c>
      <c r="AD106">
        <f t="shared" si="37"/>
        <v>249</v>
      </c>
      <c r="AE106">
        <f t="shared" si="29"/>
        <v>240</v>
      </c>
      <c r="AF106">
        <f t="shared" si="30"/>
        <v>225</v>
      </c>
    </row>
    <row r="107" spans="1:31" ht="12.75">
      <c r="A107" s="1">
        <v>67</v>
      </c>
      <c r="B107" s="21" t="s">
        <v>166</v>
      </c>
      <c r="C107" s="22" t="s">
        <v>82</v>
      </c>
      <c r="D107" s="23"/>
      <c r="E107" s="69">
        <f t="shared" si="32"/>
        <v>1420</v>
      </c>
      <c r="F107" s="19" t="s">
        <v>9</v>
      </c>
      <c r="G107" s="31">
        <v>14</v>
      </c>
      <c r="H107" s="14">
        <v>365</v>
      </c>
      <c r="I107" s="14"/>
      <c r="J107" s="14"/>
      <c r="K107" s="14">
        <v>275</v>
      </c>
      <c r="L107" s="14">
        <v>240</v>
      </c>
      <c r="M107" s="7"/>
      <c r="N107" s="7"/>
      <c r="O107" s="7"/>
      <c r="P107" s="7">
        <v>264</v>
      </c>
      <c r="Q107" s="7"/>
      <c r="R107" s="7"/>
      <c r="S107" s="7">
        <v>276</v>
      </c>
      <c r="T107" s="7"/>
      <c r="U107" s="7"/>
      <c r="V107" s="7"/>
      <c r="W107" s="7"/>
      <c r="X107" s="15">
        <f t="shared" si="33"/>
        <v>1420</v>
      </c>
      <c r="AA107">
        <f t="shared" si="34"/>
        <v>365</v>
      </c>
      <c r="AB107">
        <f t="shared" si="35"/>
        <v>276</v>
      </c>
      <c r="AC107">
        <f t="shared" si="36"/>
        <v>275</v>
      </c>
      <c r="AD107">
        <f t="shared" si="37"/>
        <v>264</v>
      </c>
      <c r="AE107">
        <f t="shared" si="29"/>
        <v>240</v>
      </c>
    </row>
    <row r="108" spans="1:31" ht="12.75">
      <c r="A108" s="1">
        <v>72</v>
      </c>
      <c r="B108" s="21" t="s">
        <v>176</v>
      </c>
      <c r="C108" s="22" t="s">
        <v>146</v>
      </c>
      <c r="D108" s="25" t="s">
        <v>75</v>
      </c>
      <c r="E108" s="69">
        <f t="shared" si="32"/>
        <v>1340</v>
      </c>
      <c r="F108" s="19" t="s">
        <v>9</v>
      </c>
      <c r="G108" s="31">
        <v>15</v>
      </c>
      <c r="H108" s="14">
        <v>341</v>
      </c>
      <c r="I108" s="14">
        <v>226</v>
      </c>
      <c r="J108" s="14"/>
      <c r="K108" s="14"/>
      <c r="L108" s="14"/>
      <c r="M108" s="7"/>
      <c r="N108" s="7"/>
      <c r="O108" s="7"/>
      <c r="P108" s="7"/>
      <c r="Q108" s="7"/>
      <c r="R108" s="7">
        <v>252</v>
      </c>
      <c r="S108" s="7">
        <v>254</v>
      </c>
      <c r="T108" s="7"/>
      <c r="U108" s="7"/>
      <c r="V108" s="7"/>
      <c r="W108" s="7">
        <v>267</v>
      </c>
      <c r="X108" s="15">
        <f t="shared" si="33"/>
        <v>1340</v>
      </c>
      <c r="AA108">
        <f t="shared" si="34"/>
        <v>341</v>
      </c>
      <c r="AB108">
        <f t="shared" si="35"/>
        <v>267</v>
      </c>
      <c r="AC108">
        <f t="shared" si="36"/>
        <v>254</v>
      </c>
      <c r="AD108">
        <f t="shared" si="37"/>
        <v>252</v>
      </c>
      <c r="AE108">
        <f t="shared" si="29"/>
        <v>226</v>
      </c>
    </row>
    <row r="109" spans="1:31" ht="12.75">
      <c r="A109" s="1">
        <v>74</v>
      </c>
      <c r="B109" s="21" t="s">
        <v>179</v>
      </c>
      <c r="C109" s="22" t="s">
        <v>180</v>
      </c>
      <c r="D109" s="23"/>
      <c r="E109" s="69">
        <f t="shared" si="32"/>
        <v>1298</v>
      </c>
      <c r="F109" s="19" t="s">
        <v>9</v>
      </c>
      <c r="G109" s="31">
        <v>16</v>
      </c>
      <c r="H109" s="14">
        <v>312</v>
      </c>
      <c r="I109" s="14">
        <v>218</v>
      </c>
      <c r="J109" s="14"/>
      <c r="K109" s="14">
        <v>271</v>
      </c>
      <c r="L109" s="14">
        <v>231</v>
      </c>
      <c r="M109" s="7"/>
      <c r="N109" s="7"/>
      <c r="O109" s="7">
        <v>266</v>
      </c>
      <c r="P109" s="7"/>
      <c r="Q109" s="7"/>
      <c r="R109" s="7"/>
      <c r="S109" s="7"/>
      <c r="T109" s="7"/>
      <c r="U109" s="7"/>
      <c r="V109" s="7"/>
      <c r="W109" s="7"/>
      <c r="X109" s="15">
        <f t="shared" si="33"/>
        <v>1298</v>
      </c>
      <c r="AA109">
        <f t="shared" si="34"/>
        <v>312</v>
      </c>
      <c r="AB109">
        <f t="shared" si="35"/>
        <v>271</v>
      </c>
      <c r="AC109">
        <f t="shared" si="36"/>
        <v>266</v>
      </c>
      <c r="AD109">
        <f t="shared" si="37"/>
        <v>231</v>
      </c>
      <c r="AE109">
        <f t="shared" si="29"/>
        <v>218</v>
      </c>
    </row>
    <row r="110" spans="1:33" ht="12.75">
      <c r="A110" s="1">
        <v>80</v>
      </c>
      <c r="B110" s="21" t="s">
        <v>190</v>
      </c>
      <c r="C110" s="22" t="s">
        <v>191</v>
      </c>
      <c r="D110" s="23"/>
      <c r="E110" s="69">
        <f t="shared" si="32"/>
        <v>1248</v>
      </c>
      <c r="F110" s="19" t="s">
        <v>9</v>
      </c>
      <c r="G110" s="31">
        <v>17</v>
      </c>
      <c r="H110" s="14">
        <v>131</v>
      </c>
      <c r="I110" s="14">
        <v>131</v>
      </c>
      <c r="J110" s="14"/>
      <c r="K110" s="14"/>
      <c r="L110" s="14">
        <v>162</v>
      </c>
      <c r="M110" s="7"/>
      <c r="N110" s="7"/>
      <c r="O110" s="7">
        <v>237</v>
      </c>
      <c r="P110" s="7">
        <v>233</v>
      </c>
      <c r="Q110" s="7"/>
      <c r="R110" s="7"/>
      <c r="S110" s="7"/>
      <c r="T110" s="7"/>
      <c r="U110" s="7">
        <v>114</v>
      </c>
      <c r="V110" s="7"/>
      <c r="W110" s="7">
        <v>240</v>
      </c>
      <c r="X110" s="15">
        <f t="shared" si="33"/>
        <v>1248</v>
      </c>
      <c r="AA110">
        <f t="shared" si="34"/>
        <v>240</v>
      </c>
      <c r="AB110">
        <f t="shared" si="35"/>
        <v>237</v>
      </c>
      <c r="AC110">
        <f t="shared" si="36"/>
        <v>233</v>
      </c>
      <c r="AD110">
        <f t="shared" si="37"/>
        <v>162</v>
      </c>
      <c r="AE110">
        <f t="shared" si="29"/>
        <v>131</v>
      </c>
      <c r="AF110">
        <f>LARGE($H110:$W110,6)</f>
        <v>131</v>
      </c>
      <c r="AG110">
        <f>LARGE($H110:$W110,7)</f>
        <v>114</v>
      </c>
    </row>
    <row r="111" spans="1:30" ht="12.75">
      <c r="A111" s="1">
        <v>90</v>
      </c>
      <c r="B111" s="28" t="s">
        <v>207</v>
      </c>
      <c r="C111" s="29" t="s">
        <v>208</v>
      </c>
      <c r="D111" s="30" t="s">
        <v>88</v>
      </c>
      <c r="E111" s="69">
        <f t="shared" si="32"/>
        <v>1109</v>
      </c>
      <c r="F111" s="12" t="s">
        <v>9</v>
      </c>
      <c r="G111" s="31">
        <v>18</v>
      </c>
      <c r="H111" s="14"/>
      <c r="I111" s="14">
        <v>270</v>
      </c>
      <c r="J111" s="14"/>
      <c r="K111" s="14"/>
      <c r="L111" s="14">
        <v>271</v>
      </c>
      <c r="M111" s="7"/>
      <c r="N111" s="7"/>
      <c r="O111" s="7"/>
      <c r="P111" s="7">
        <v>284</v>
      </c>
      <c r="Q111" s="7">
        <v>284</v>
      </c>
      <c r="R111" s="7"/>
      <c r="S111" s="7"/>
      <c r="T111" s="7"/>
      <c r="U111" s="7"/>
      <c r="V111" s="7"/>
      <c r="W111" s="7"/>
      <c r="X111" s="15">
        <f t="shared" si="33"/>
        <v>1109</v>
      </c>
      <c r="AA111">
        <f t="shared" si="34"/>
        <v>284</v>
      </c>
      <c r="AB111">
        <f t="shared" si="35"/>
        <v>284</v>
      </c>
      <c r="AC111">
        <f t="shared" si="36"/>
        <v>271</v>
      </c>
      <c r="AD111">
        <f t="shared" si="37"/>
        <v>270</v>
      </c>
    </row>
    <row r="112" spans="1:30" ht="12.75">
      <c r="A112" s="1">
        <v>104</v>
      </c>
      <c r="B112" s="33" t="s">
        <v>236</v>
      </c>
      <c r="C112" s="34" t="s">
        <v>237</v>
      </c>
      <c r="D112" s="33" t="s">
        <v>155</v>
      </c>
      <c r="E112" s="69">
        <f t="shared" si="32"/>
        <v>991</v>
      </c>
      <c r="F112" s="19" t="s">
        <v>9</v>
      </c>
      <c r="G112" s="31">
        <v>19</v>
      </c>
      <c r="H112" s="6"/>
      <c r="I112" s="4"/>
      <c r="J112" s="5"/>
      <c r="K112" s="4">
        <v>268</v>
      </c>
      <c r="L112" s="6">
        <v>217</v>
      </c>
      <c r="M112" s="5"/>
      <c r="N112" s="5"/>
      <c r="O112" s="5"/>
      <c r="P112" s="5"/>
      <c r="Q112" s="7">
        <v>243</v>
      </c>
      <c r="R112" s="7"/>
      <c r="S112" s="7"/>
      <c r="T112" s="7"/>
      <c r="U112" s="7"/>
      <c r="V112" s="7"/>
      <c r="W112" s="7">
        <v>263</v>
      </c>
      <c r="X112" s="15">
        <f t="shared" si="33"/>
        <v>991</v>
      </c>
      <c r="AA112">
        <f t="shared" si="34"/>
        <v>268</v>
      </c>
      <c r="AB112">
        <f t="shared" si="35"/>
        <v>263</v>
      </c>
      <c r="AC112">
        <f t="shared" si="36"/>
        <v>243</v>
      </c>
      <c r="AD112">
        <f t="shared" si="37"/>
        <v>217</v>
      </c>
    </row>
    <row r="113" spans="1:30" ht="12.75">
      <c r="A113" s="1">
        <v>109</v>
      </c>
      <c r="B113" s="42" t="s">
        <v>248</v>
      </c>
      <c r="C113" s="43" t="s">
        <v>249</v>
      </c>
      <c r="D113" s="42" t="s">
        <v>250</v>
      </c>
      <c r="E113" s="69">
        <f t="shared" si="32"/>
        <v>952</v>
      </c>
      <c r="F113" s="44" t="s">
        <v>147</v>
      </c>
      <c r="G113" s="31">
        <v>20</v>
      </c>
      <c r="H113" s="14"/>
      <c r="I113" s="14"/>
      <c r="J113" s="14">
        <v>244</v>
      </c>
      <c r="K113" s="14"/>
      <c r="L113" s="14"/>
      <c r="M113" s="7">
        <v>206</v>
      </c>
      <c r="N113" s="7"/>
      <c r="O113" s="7"/>
      <c r="P113" s="7"/>
      <c r="Q113" s="7"/>
      <c r="R113" s="7">
        <v>253</v>
      </c>
      <c r="S113" s="7">
        <v>249</v>
      </c>
      <c r="T113" s="7"/>
      <c r="U113" s="7"/>
      <c r="V113" s="7"/>
      <c r="W113" s="7"/>
      <c r="X113" s="15">
        <f t="shared" si="33"/>
        <v>952</v>
      </c>
      <c r="AA113">
        <f t="shared" si="34"/>
        <v>253</v>
      </c>
      <c r="AB113">
        <f t="shared" si="35"/>
        <v>249</v>
      </c>
      <c r="AC113">
        <f t="shared" si="36"/>
        <v>244</v>
      </c>
      <c r="AD113">
        <f t="shared" si="37"/>
        <v>206</v>
      </c>
    </row>
    <row r="114" spans="1:31" ht="12.75">
      <c r="A114" s="1">
        <v>110</v>
      </c>
      <c r="B114" s="28" t="s">
        <v>251</v>
      </c>
      <c r="C114" s="29" t="s">
        <v>252</v>
      </c>
      <c r="D114" s="30" t="s">
        <v>32</v>
      </c>
      <c r="E114" s="69">
        <f t="shared" si="32"/>
        <v>948</v>
      </c>
      <c r="F114" s="12" t="s">
        <v>9</v>
      </c>
      <c r="G114" s="31">
        <v>21</v>
      </c>
      <c r="H114" s="14"/>
      <c r="I114" s="14">
        <v>154</v>
      </c>
      <c r="J114" s="14">
        <v>231</v>
      </c>
      <c r="K114" s="14">
        <v>221</v>
      </c>
      <c r="L114" s="14"/>
      <c r="M114" s="7"/>
      <c r="N114" s="7">
        <v>241</v>
      </c>
      <c r="O114" s="7"/>
      <c r="P114" s="7"/>
      <c r="Q114" s="7"/>
      <c r="R114" s="7"/>
      <c r="S114" s="7"/>
      <c r="T114" s="7"/>
      <c r="U114" s="7">
        <v>101</v>
      </c>
      <c r="V114" s="7"/>
      <c r="W114" s="7"/>
      <c r="X114" s="15">
        <f t="shared" si="33"/>
        <v>948</v>
      </c>
      <c r="AA114">
        <f t="shared" si="34"/>
        <v>241</v>
      </c>
      <c r="AB114">
        <f t="shared" si="35"/>
        <v>231</v>
      </c>
      <c r="AC114">
        <f t="shared" si="36"/>
        <v>221</v>
      </c>
      <c r="AD114">
        <f t="shared" si="37"/>
        <v>154</v>
      </c>
      <c r="AE114">
        <f>LARGE($H114:$W114,5)</f>
        <v>101</v>
      </c>
    </row>
    <row r="115" spans="1:30" ht="12.75">
      <c r="A115" s="1">
        <v>121</v>
      </c>
      <c r="B115" s="21" t="s">
        <v>282</v>
      </c>
      <c r="C115" s="22" t="s">
        <v>44</v>
      </c>
      <c r="D115" s="25" t="s">
        <v>283</v>
      </c>
      <c r="E115" s="69">
        <f t="shared" si="32"/>
        <v>797</v>
      </c>
      <c r="F115" s="19" t="s">
        <v>9</v>
      </c>
      <c r="G115" s="31">
        <v>22</v>
      </c>
      <c r="H115" s="14">
        <v>202</v>
      </c>
      <c r="I115" s="14">
        <v>170</v>
      </c>
      <c r="J115" s="14"/>
      <c r="K115" s="14"/>
      <c r="L115" s="14"/>
      <c r="M115" s="7"/>
      <c r="N115" s="7"/>
      <c r="O115" s="7">
        <v>250</v>
      </c>
      <c r="P115" s="7"/>
      <c r="Q115" s="7">
        <v>175</v>
      </c>
      <c r="R115" s="7"/>
      <c r="S115" s="7"/>
      <c r="T115" s="7"/>
      <c r="U115" s="7"/>
      <c r="V115" s="7"/>
      <c r="W115" s="7"/>
      <c r="X115" s="15">
        <f t="shared" si="33"/>
        <v>797</v>
      </c>
      <c r="AA115">
        <f t="shared" si="34"/>
        <v>250</v>
      </c>
      <c r="AB115">
        <f t="shared" si="35"/>
        <v>202</v>
      </c>
      <c r="AC115">
        <f t="shared" si="36"/>
        <v>175</v>
      </c>
      <c r="AD115">
        <f t="shared" si="37"/>
        <v>170</v>
      </c>
    </row>
    <row r="116" spans="1:38" ht="12.75">
      <c r="A116" s="1">
        <v>4</v>
      </c>
      <c r="B116" s="16" t="s">
        <v>10</v>
      </c>
      <c r="C116" s="17" t="s">
        <v>11</v>
      </c>
      <c r="D116" s="18"/>
      <c r="E116" s="69">
        <f t="shared" si="32"/>
        <v>3473</v>
      </c>
      <c r="F116" s="19" t="s">
        <v>12</v>
      </c>
      <c r="G116" s="13">
        <v>1</v>
      </c>
      <c r="H116" s="14">
        <v>354</v>
      </c>
      <c r="I116" s="14">
        <v>247</v>
      </c>
      <c r="J116" s="14">
        <v>269</v>
      </c>
      <c r="K116" s="14">
        <v>282</v>
      </c>
      <c r="L116" s="14"/>
      <c r="M116" s="7">
        <v>275</v>
      </c>
      <c r="N116" s="7"/>
      <c r="O116" s="7">
        <v>290</v>
      </c>
      <c r="P116" s="7">
        <v>281</v>
      </c>
      <c r="Q116" s="7">
        <v>283</v>
      </c>
      <c r="R116" s="7">
        <v>279</v>
      </c>
      <c r="S116" s="7">
        <v>283</v>
      </c>
      <c r="T116" s="7">
        <v>289</v>
      </c>
      <c r="U116" s="7">
        <v>245</v>
      </c>
      <c r="V116" s="7">
        <v>293</v>
      </c>
      <c r="W116" s="7">
        <v>295</v>
      </c>
      <c r="X116" s="15">
        <f t="shared" si="33"/>
        <v>3965</v>
      </c>
      <c r="AA116">
        <f t="shared" si="34"/>
        <v>354</v>
      </c>
      <c r="AB116">
        <f t="shared" si="35"/>
        <v>295</v>
      </c>
      <c r="AC116">
        <f t="shared" si="36"/>
        <v>293</v>
      </c>
      <c r="AD116">
        <f t="shared" si="37"/>
        <v>290</v>
      </c>
      <c r="AE116">
        <f aca="true" t="shared" si="38" ref="AE116:AE126">LARGE($H116:$W116,5)</f>
        <v>289</v>
      </c>
      <c r="AF116">
        <f aca="true" t="shared" si="39" ref="AF116:AF122">LARGE($H116:$W116,6)</f>
        <v>283</v>
      </c>
      <c r="AG116">
        <f aca="true" t="shared" si="40" ref="AG116:AG122">LARGE($H116:$W116,7)</f>
        <v>283</v>
      </c>
      <c r="AH116">
        <f aca="true" t="shared" si="41" ref="AH116:AH121">LARGE($H116:$W116,8)</f>
        <v>282</v>
      </c>
      <c r="AI116">
        <f aca="true" t="shared" si="42" ref="AI116:AI121">LARGE($H116:$W116,9)</f>
        <v>281</v>
      </c>
      <c r="AJ116">
        <f>LARGE($H116:$W116,10)</f>
        <v>279</v>
      </c>
      <c r="AK116">
        <f>LARGE($H116:$W116,11)</f>
        <v>275</v>
      </c>
      <c r="AL116">
        <f>LARGE($H116:$W116,12)</f>
        <v>269</v>
      </c>
    </row>
    <row r="117" spans="1:38" ht="12.75">
      <c r="A117" s="1">
        <v>13</v>
      </c>
      <c r="B117" s="21" t="s">
        <v>40</v>
      </c>
      <c r="C117" s="22" t="s">
        <v>41</v>
      </c>
      <c r="D117" s="25" t="s">
        <v>42</v>
      </c>
      <c r="E117" s="69">
        <f t="shared" si="32"/>
        <v>2716</v>
      </c>
      <c r="F117" s="19" t="s">
        <v>12</v>
      </c>
      <c r="G117" s="24">
        <v>2</v>
      </c>
      <c r="H117" s="14">
        <v>248</v>
      </c>
      <c r="I117" s="14">
        <v>196</v>
      </c>
      <c r="J117" s="14">
        <v>250</v>
      </c>
      <c r="K117" s="14">
        <v>269</v>
      </c>
      <c r="L117" s="14">
        <v>198</v>
      </c>
      <c r="M117" s="7"/>
      <c r="N117" s="7"/>
      <c r="O117" s="7"/>
      <c r="P117" s="7">
        <v>240</v>
      </c>
      <c r="Q117" s="7">
        <v>235</v>
      </c>
      <c r="R117" s="7">
        <v>230</v>
      </c>
      <c r="S117" s="7">
        <v>242</v>
      </c>
      <c r="T117" s="7">
        <v>204</v>
      </c>
      <c r="U117" s="7">
        <v>144</v>
      </c>
      <c r="V117" s="7"/>
      <c r="W117" s="7">
        <v>260</v>
      </c>
      <c r="X117" s="15">
        <f t="shared" si="33"/>
        <v>2716</v>
      </c>
      <c r="AA117">
        <f t="shared" si="34"/>
        <v>269</v>
      </c>
      <c r="AB117">
        <f t="shared" si="35"/>
        <v>260</v>
      </c>
      <c r="AC117">
        <f t="shared" si="36"/>
        <v>250</v>
      </c>
      <c r="AD117">
        <f t="shared" si="37"/>
        <v>248</v>
      </c>
      <c r="AE117">
        <f t="shared" si="38"/>
        <v>242</v>
      </c>
      <c r="AF117">
        <f t="shared" si="39"/>
        <v>240</v>
      </c>
      <c r="AG117">
        <f t="shared" si="40"/>
        <v>235</v>
      </c>
      <c r="AH117">
        <f t="shared" si="41"/>
        <v>230</v>
      </c>
      <c r="AI117">
        <f t="shared" si="42"/>
        <v>204</v>
      </c>
      <c r="AJ117">
        <f>LARGE($H117:$W117,10)</f>
        <v>198</v>
      </c>
      <c r="AK117">
        <f>LARGE($H117:$W117,11)</f>
        <v>196</v>
      </c>
      <c r="AL117">
        <f>LARGE($H117:$W117,12)</f>
        <v>144</v>
      </c>
    </row>
    <row r="118" spans="1:37" ht="12.75">
      <c r="A118" s="1">
        <v>17</v>
      </c>
      <c r="B118" s="21" t="s">
        <v>52</v>
      </c>
      <c r="C118" s="22" t="s">
        <v>53</v>
      </c>
      <c r="D118" s="25" t="s">
        <v>54</v>
      </c>
      <c r="E118" s="69">
        <f t="shared" si="32"/>
        <v>2412</v>
      </c>
      <c r="F118" s="19" t="s">
        <v>12</v>
      </c>
      <c r="G118" s="26">
        <v>3</v>
      </c>
      <c r="H118" s="14">
        <v>194</v>
      </c>
      <c r="I118" s="14">
        <v>185</v>
      </c>
      <c r="J118" s="14"/>
      <c r="K118" s="14">
        <v>257</v>
      </c>
      <c r="L118" s="14">
        <v>188</v>
      </c>
      <c r="M118" s="7">
        <v>188</v>
      </c>
      <c r="N118" s="7"/>
      <c r="O118" s="7"/>
      <c r="P118" s="7">
        <v>230</v>
      </c>
      <c r="Q118" s="7">
        <v>220</v>
      </c>
      <c r="R118" s="7">
        <v>229</v>
      </c>
      <c r="S118" s="7">
        <v>238</v>
      </c>
      <c r="T118" s="7">
        <v>231</v>
      </c>
      <c r="U118" s="7"/>
      <c r="V118" s="7"/>
      <c r="W118" s="7">
        <v>252</v>
      </c>
      <c r="X118" s="15">
        <f t="shared" si="33"/>
        <v>2412</v>
      </c>
      <c r="AA118">
        <f t="shared" si="34"/>
        <v>257</v>
      </c>
      <c r="AB118">
        <f t="shared" si="35"/>
        <v>252</v>
      </c>
      <c r="AC118">
        <f t="shared" si="36"/>
        <v>238</v>
      </c>
      <c r="AD118">
        <f t="shared" si="37"/>
        <v>231</v>
      </c>
      <c r="AE118">
        <f t="shared" si="38"/>
        <v>230</v>
      </c>
      <c r="AF118">
        <f t="shared" si="39"/>
        <v>229</v>
      </c>
      <c r="AG118">
        <f t="shared" si="40"/>
        <v>220</v>
      </c>
      <c r="AH118">
        <f t="shared" si="41"/>
        <v>194</v>
      </c>
      <c r="AI118">
        <f t="shared" si="42"/>
        <v>188</v>
      </c>
      <c r="AJ118">
        <f>LARGE($H118:$W118,10)</f>
        <v>188</v>
      </c>
      <c r="AK118">
        <f>LARGE($H118:$W118,11)</f>
        <v>185</v>
      </c>
    </row>
    <row r="119" spans="1:35" ht="12.75">
      <c r="A119" s="1">
        <v>25</v>
      </c>
      <c r="B119" s="21" t="s">
        <v>73</v>
      </c>
      <c r="C119" s="22" t="s">
        <v>74</v>
      </c>
      <c r="D119" s="25" t="s">
        <v>75</v>
      </c>
      <c r="E119" s="69">
        <f t="shared" si="32"/>
        <v>2096</v>
      </c>
      <c r="F119" s="19" t="s">
        <v>12</v>
      </c>
      <c r="G119" s="31">
        <v>4</v>
      </c>
      <c r="H119" s="14">
        <v>236</v>
      </c>
      <c r="I119" s="14"/>
      <c r="J119" s="14"/>
      <c r="K119" s="14">
        <v>267</v>
      </c>
      <c r="L119" s="14"/>
      <c r="M119" s="7">
        <v>193</v>
      </c>
      <c r="N119" s="7"/>
      <c r="O119" s="7"/>
      <c r="P119" s="7">
        <v>209</v>
      </c>
      <c r="Q119" s="7"/>
      <c r="R119" s="7">
        <v>246</v>
      </c>
      <c r="S119" s="7">
        <v>246</v>
      </c>
      <c r="T119" s="7"/>
      <c r="U119" s="7">
        <v>190</v>
      </c>
      <c r="V119" s="7">
        <v>255</v>
      </c>
      <c r="W119" s="7">
        <v>254</v>
      </c>
      <c r="X119" s="15">
        <f t="shared" si="33"/>
        <v>2096</v>
      </c>
      <c r="AA119">
        <f t="shared" si="34"/>
        <v>267</v>
      </c>
      <c r="AB119">
        <f t="shared" si="35"/>
        <v>255</v>
      </c>
      <c r="AC119">
        <f t="shared" si="36"/>
        <v>254</v>
      </c>
      <c r="AD119">
        <f t="shared" si="37"/>
        <v>246</v>
      </c>
      <c r="AE119">
        <f t="shared" si="38"/>
        <v>246</v>
      </c>
      <c r="AF119">
        <f t="shared" si="39"/>
        <v>236</v>
      </c>
      <c r="AG119">
        <f t="shared" si="40"/>
        <v>209</v>
      </c>
      <c r="AH119">
        <f t="shared" si="41"/>
        <v>193</v>
      </c>
      <c r="AI119">
        <f t="shared" si="42"/>
        <v>190</v>
      </c>
    </row>
    <row r="120" spans="1:35" ht="12.75">
      <c r="A120" s="1">
        <v>34</v>
      </c>
      <c r="B120" s="28" t="s">
        <v>94</v>
      </c>
      <c r="C120" s="29" t="s">
        <v>95</v>
      </c>
      <c r="D120" s="30" t="s">
        <v>15</v>
      </c>
      <c r="E120" s="69">
        <f t="shared" si="32"/>
        <v>1954</v>
      </c>
      <c r="F120" s="12" t="s">
        <v>12</v>
      </c>
      <c r="G120" s="31">
        <v>5</v>
      </c>
      <c r="H120" s="14"/>
      <c r="I120" s="14">
        <v>150</v>
      </c>
      <c r="J120" s="14"/>
      <c r="K120" s="14">
        <v>253</v>
      </c>
      <c r="L120" s="14">
        <v>180</v>
      </c>
      <c r="M120" s="7"/>
      <c r="N120" s="7"/>
      <c r="O120" s="7">
        <v>235</v>
      </c>
      <c r="P120" s="7">
        <v>231</v>
      </c>
      <c r="Q120" s="7">
        <v>222</v>
      </c>
      <c r="R120" s="7"/>
      <c r="S120" s="7">
        <v>212</v>
      </c>
      <c r="T120" s="7"/>
      <c r="U120" s="7"/>
      <c r="V120" s="7">
        <v>226</v>
      </c>
      <c r="W120" s="7">
        <v>245</v>
      </c>
      <c r="X120" s="15">
        <f t="shared" si="33"/>
        <v>1954</v>
      </c>
      <c r="AA120">
        <f t="shared" si="34"/>
        <v>253</v>
      </c>
      <c r="AB120">
        <f t="shared" si="35"/>
        <v>245</v>
      </c>
      <c r="AC120">
        <f t="shared" si="36"/>
        <v>235</v>
      </c>
      <c r="AD120">
        <f t="shared" si="37"/>
        <v>231</v>
      </c>
      <c r="AE120">
        <f t="shared" si="38"/>
        <v>226</v>
      </c>
      <c r="AF120">
        <f t="shared" si="39"/>
        <v>222</v>
      </c>
      <c r="AG120">
        <f t="shared" si="40"/>
        <v>212</v>
      </c>
      <c r="AH120">
        <f t="shared" si="41"/>
        <v>180</v>
      </c>
      <c r="AI120">
        <f t="shared" si="42"/>
        <v>150</v>
      </c>
    </row>
    <row r="121" spans="1:35" ht="12.75">
      <c r="A121" s="1">
        <v>35</v>
      </c>
      <c r="B121" s="28" t="s">
        <v>96</v>
      </c>
      <c r="C121" s="29" t="s">
        <v>97</v>
      </c>
      <c r="D121" s="30"/>
      <c r="E121" s="69">
        <f t="shared" si="32"/>
        <v>1950</v>
      </c>
      <c r="F121" s="12" t="s">
        <v>12</v>
      </c>
      <c r="G121" s="31">
        <v>6</v>
      </c>
      <c r="H121" s="14"/>
      <c r="I121" s="14">
        <v>197</v>
      </c>
      <c r="J121" s="14">
        <v>245</v>
      </c>
      <c r="K121" s="14">
        <v>260</v>
      </c>
      <c r="L121" s="14">
        <v>189</v>
      </c>
      <c r="M121" s="7">
        <v>205</v>
      </c>
      <c r="N121" s="7"/>
      <c r="O121" s="7">
        <v>261</v>
      </c>
      <c r="P121" s="7">
        <v>223</v>
      </c>
      <c r="Q121" s="7"/>
      <c r="R121" s="7"/>
      <c r="S121" s="7"/>
      <c r="T121" s="7"/>
      <c r="U121" s="7">
        <v>125</v>
      </c>
      <c r="V121" s="7">
        <v>245</v>
      </c>
      <c r="W121" s="7"/>
      <c r="X121" s="15">
        <f t="shared" si="33"/>
        <v>1950</v>
      </c>
      <c r="AA121">
        <f t="shared" si="34"/>
        <v>261</v>
      </c>
      <c r="AB121">
        <f t="shared" si="35"/>
        <v>260</v>
      </c>
      <c r="AC121">
        <f t="shared" si="36"/>
        <v>245</v>
      </c>
      <c r="AD121">
        <f t="shared" si="37"/>
        <v>245</v>
      </c>
      <c r="AE121">
        <f t="shared" si="38"/>
        <v>223</v>
      </c>
      <c r="AF121">
        <f t="shared" si="39"/>
        <v>205</v>
      </c>
      <c r="AG121">
        <f t="shared" si="40"/>
        <v>197</v>
      </c>
      <c r="AH121">
        <f t="shared" si="41"/>
        <v>189</v>
      </c>
      <c r="AI121">
        <f t="shared" si="42"/>
        <v>125</v>
      </c>
    </row>
    <row r="122" spans="1:33" ht="12.75">
      <c r="A122" s="1">
        <v>37</v>
      </c>
      <c r="B122" s="28" t="s">
        <v>100</v>
      </c>
      <c r="C122" s="29" t="s">
        <v>101</v>
      </c>
      <c r="D122" s="30"/>
      <c r="E122" s="69">
        <f t="shared" si="32"/>
        <v>1891</v>
      </c>
      <c r="F122" s="12" t="s">
        <v>12</v>
      </c>
      <c r="G122" s="31">
        <v>7</v>
      </c>
      <c r="H122" s="14"/>
      <c r="I122" s="14">
        <v>245</v>
      </c>
      <c r="J122" s="14"/>
      <c r="K122" s="14"/>
      <c r="L122" s="14"/>
      <c r="M122" s="7"/>
      <c r="N122" s="7"/>
      <c r="O122" s="7">
        <v>279</v>
      </c>
      <c r="P122" s="7">
        <v>263</v>
      </c>
      <c r="Q122" s="7">
        <v>275</v>
      </c>
      <c r="R122" s="7"/>
      <c r="S122" s="7">
        <v>273</v>
      </c>
      <c r="T122" s="7"/>
      <c r="U122" s="7"/>
      <c r="V122" s="7">
        <v>276</v>
      </c>
      <c r="W122" s="7">
        <v>280</v>
      </c>
      <c r="X122" s="15">
        <f t="shared" si="33"/>
        <v>1891</v>
      </c>
      <c r="AA122">
        <f t="shared" si="34"/>
        <v>280</v>
      </c>
      <c r="AB122">
        <f t="shared" si="35"/>
        <v>279</v>
      </c>
      <c r="AC122">
        <f t="shared" si="36"/>
        <v>276</v>
      </c>
      <c r="AD122">
        <f t="shared" si="37"/>
        <v>275</v>
      </c>
      <c r="AE122">
        <f t="shared" si="38"/>
        <v>273</v>
      </c>
      <c r="AF122">
        <f t="shared" si="39"/>
        <v>263</v>
      </c>
      <c r="AG122">
        <f t="shared" si="40"/>
        <v>245</v>
      </c>
    </row>
    <row r="123" spans="1:31" ht="12.75">
      <c r="A123" s="1">
        <v>75</v>
      </c>
      <c r="B123" s="21" t="s">
        <v>181</v>
      </c>
      <c r="C123" s="22" t="s">
        <v>14</v>
      </c>
      <c r="D123" s="23"/>
      <c r="E123" s="69">
        <f t="shared" si="32"/>
        <v>1289</v>
      </c>
      <c r="F123" s="19" t="s">
        <v>12</v>
      </c>
      <c r="G123" s="31">
        <v>8</v>
      </c>
      <c r="H123" s="14">
        <v>323</v>
      </c>
      <c r="I123" s="14">
        <v>224</v>
      </c>
      <c r="J123" s="14"/>
      <c r="K123" s="14"/>
      <c r="L123" s="14">
        <v>222</v>
      </c>
      <c r="M123" s="7"/>
      <c r="N123" s="7"/>
      <c r="O123" s="7"/>
      <c r="P123" s="7">
        <v>258</v>
      </c>
      <c r="Q123" s="7">
        <v>262</v>
      </c>
      <c r="R123" s="7"/>
      <c r="S123" s="7"/>
      <c r="T123" s="7"/>
      <c r="U123" s="7"/>
      <c r="V123" s="7"/>
      <c r="W123" s="7"/>
      <c r="X123" s="15">
        <f t="shared" si="33"/>
        <v>1289</v>
      </c>
      <c r="AA123">
        <f t="shared" si="34"/>
        <v>323</v>
      </c>
      <c r="AB123">
        <f t="shared" si="35"/>
        <v>262</v>
      </c>
      <c r="AC123">
        <f t="shared" si="36"/>
        <v>258</v>
      </c>
      <c r="AD123">
        <f t="shared" si="37"/>
        <v>224</v>
      </c>
      <c r="AE123">
        <f t="shared" si="38"/>
        <v>222</v>
      </c>
    </row>
    <row r="124" spans="1:32" ht="12.75">
      <c r="A124" s="1">
        <v>76</v>
      </c>
      <c r="B124" s="28" t="s">
        <v>182</v>
      </c>
      <c r="C124" s="29" t="s">
        <v>183</v>
      </c>
      <c r="D124" s="30" t="s">
        <v>66</v>
      </c>
      <c r="E124" s="69">
        <f t="shared" si="32"/>
        <v>1283</v>
      </c>
      <c r="F124" s="12" t="s">
        <v>12</v>
      </c>
      <c r="G124" s="31">
        <v>9</v>
      </c>
      <c r="H124" s="14"/>
      <c r="I124" s="14">
        <v>160</v>
      </c>
      <c r="J124" s="14">
        <v>237</v>
      </c>
      <c r="K124" s="14">
        <v>254</v>
      </c>
      <c r="L124" s="14">
        <v>193</v>
      </c>
      <c r="M124" s="7"/>
      <c r="N124" s="7"/>
      <c r="O124" s="7"/>
      <c r="P124" s="7">
        <v>221</v>
      </c>
      <c r="Q124" s="7">
        <v>218</v>
      </c>
      <c r="R124" s="7"/>
      <c r="S124" s="7"/>
      <c r="T124" s="7"/>
      <c r="U124" s="7"/>
      <c r="V124" s="7"/>
      <c r="W124" s="7"/>
      <c r="X124" s="15">
        <f t="shared" si="33"/>
        <v>1283</v>
      </c>
      <c r="AA124">
        <f t="shared" si="34"/>
        <v>254</v>
      </c>
      <c r="AB124">
        <f t="shared" si="35"/>
        <v>237</v>
      </c>
      <c r="AC124">
        <f t="shared" si="36"/>
        <v>221</v>
      </c>
      <c r="AD124">
        <f t="shared" si="37"/>
        <v>218</v>
      </c>
      <c r="AE124">
        <f t="shared" si="38"/>
        <v>193</v>
      </c>
      <c r="AF124">
        <f>LARGE($H124:$W124,6)</f>
        <v>160</v>
      </c>
    </row>
    <row r="125" spans="1:33" ht="12.75">
      <c r="A125" s="1">
        <v>88</v>
      </c>
      <c r="B125" s="21" t="s">
        <v>203</v>
      </c>
      <c r="C125" s="22" t="s">
        <v>204</v>
      </c>
      <c r="D125" s="25" t="s">
        <v>54</v>
      </c>
      <c r="E125" s="69">
        <f t="shared" si="32"/>
        <v>1127</v>
      </c>
      <c r="F125" s="19" t="s">
        <v>12</v>
      </c>
      <c r="G125" s="31">
        <v>10</v>
      </c>
      <c r="H125" s="14">
        <v>130</v>
      </c>
      <c r="I125" s="14">
        <v>145</v>
      </c>
      <c r="J125" s="14"/>
      <c r="K125" s="14"/>
      <c r="L125" s="14">
        <v>142</v>
      </c>
      <c r="M125" s="7"/>
      <c r="N125" s="7"/>
      <c r="O125" s="7"/>
      <c r="P125" s="7">
        <v>217</v>
      </c>
      <c r="Q125" s="7">
        <v>205</v>
      </c>
      <c r="R125" s="7"/>
      <c r="S125" s="7">
        <v>213</v>
      </c>
      <c r="T125" s="7"/>
      <c r="U125" s="7">
        <v>75</v>
      </c>
      <c r="V125" s="7"/>
      <c r="W125" s="7"/>
      <c r="X125" s="15">
        <f t="shared" si="33"/>
        <v>1127</v>
      </c>
      <c r="AA125">
        <f t="shared" si="34"/>
        <v>217</v>
      </c>
      <c r="AB125">
        <f t="shared" si="35"/>
        <v>213</v>
      </c>
      <c r="AC125">
        <f t="shared" si="36"/>
        <v>205</v>
      </c>
      <c r="AD125">
        <f t="shared" si="37"/>
        <v>145</v>
      </c>
      <c r="AE125">
        <f t="shared" si="38"/>
        <v>142</v>
      </c>
      <c r="AF125">
        <f>LARGE($H125:$W125,6)</f>
        <v>130</v>
      </c>
      <c r="AG125">
        <f>LARGE($H125:$W125,7)</f>
        <v>75</v>
      </c>
    </row>
    <row r="126" spans="1:31" ht="12.75">
      <c r="A126" s="1">
        <v>100</v>
      </c>
      <c r="B126" s="21" t="s">
        <v>230</v>
      </c>
      <c r="C126" s="22" t="s">
        <v>231</v>
      </c>
      <c r="D126" s="23" t="s">
        <v>42</v>
      </c>
      <c r="E126" s="69">
        <f t="shared" si="32"/>
        <v>1008</v>
      </c>
      <c r="F126" s="19" t="s">
        <v>12</v>
      </c>
      <c r="G126" s="31">
        <v>11</v>
      </c>
      <c r="H126" s="14">
        <v>182</v>
      </c>
      <c r="I126" s="14">
        <v>159</v>
      </c>
      <c r="J126" s="14"/>
      <c r="K126" s="14"/>
      <c r="L126" s="14"/>
      <c r="M126" s="7"/>
      <c r="N126" s="7"/>
      <c r="O126" s="7"/>
      <c r="P126" s="7"/>
      <c r="Q126" s="7"/>
      <c r="R126" s="7">
        <v>209</v>
      </c>
      <c r="S126" s="7">
        <v>219</v>
      </c>
      <c r="T126" s="7"/>
      <c r="U126" s="7"/>
      <c r="V126" s="7"/>
      <c r="W126" s="7">
        <v>239</v>
      </c>
      <c r="X126" s="15">
        <f t="shared" si="33"/>
        <v>1008</v>
      </c>
      <c r="AA126">
        <f t="shared" si="34"/>
        <v>239</v>
      </c>
      <c r="AB126">
        <f t="shared" si="35"/>
        <v>219</v>
      </c>
      <c r="AC126">
        <f t="shared" si="36"/>
        <v>209</v>
      </c>
      <c r="AD126">
        <f t="shared" si="37"/>
        <v>182</v>
      </c>
      <c r="AE126">
        <f t="shared" si="38"/>
        <v>159</v>
      </c>
    </row>
    <row r="127" spans="1:30" ht="12.75">
      <c r="A127" s="1">
        <v>112</v>
      </c>
      <c r="B127" s="47" t="s">
        <v>256</v>
      </c>
      <c r="C127" s="34" t="s">
        <v>257</v>
      </c>
      <c r="D127" s="48" t="s">
        <v>258</v>
      </c>
      <c r="E127" s="69">
        <f t="shared" si="32"/>
        <v>898</v>
      </c>
      <c r="F127" s="49" t="s">
        <v>259</v>
      </c>
      <c r="G127" s="31">
        <v>12</v>
      </c>
      <c r="H127" s="14"/>
      <c r="I127" s="14"/>
      <c r="J127" s="14"/>
      <c r="K127" s="14">
        <v>263</v>
      </c>
      <c r="L127" s="14">
        <v>175</v>
      </c>
      <c r="M127" s="7"/>
      <c r="N127" s="7"/>
      <c r="O127" s="7"/>
      <c r="P127" s="7"/>
      <c r="Q127" s="7">
        <v>234</v>
      </c>
      <c r="R127" s="7"/>
      <c r="S127" s="7"/>
      <c r="T127" s="7">
        <v>226</v>
      </c>
      <c r="U127" s="7"/>
      <c r="V127" s="7"/>
      <c r="W127" s="7"/>
      <c r="X127" s="15">
        <f t="shared" si="33"/>
        <v>898</v>
      </c>
      <c r="AA127">
        <f t="shared" si="34"/>
        <v>263</v>
      </c>
      <c r="AB127">
        <f t="shared" si="35"/>
        <v>234</v>
      </c>
      <c r="AC127">
        <f t="shared" si="36"/>
        <v>226</v>
      </c>
      <c r="AD127">
        <f t="shared" si="37"/>
        <v>175</v>
      </c>
    </row>
    <row r="128" spans="1:30" ht="12.75">
      <c r="A128" s="1">
        <v>130</v>
      </c>
      <c r="B128" s="16" t="s">
        <v>298</v>
      </c>
      <c r="C128" s="17" t="s">
        <v>299</v>
      </c>
      <c r="D128" s="18" t="s">
        <v>300</v>
      </c>
      <c r="E128" s="69">
        <f t="shared" si="32"/>
        <v>507</v>
      </c>
      <c r="F128" s="2" t="s">
        <v>301</v>
      </c>
      <c r="G128" s="13">
        <v>1</v>
      </c>
      <c r="H128" s="14">
        <v>65</v>
      </c>
      <c r="I128" s="14">
        <v>132</v>
      </c>
      <c r="J128" s="14"/>
      <c r="K128" s="14"/>
      <c r="L128" s="14">
        <v>130</v>
      </c>
      <c r="M128" s="7"/>
      <c r="N128" s="7"/>
      <c r="O128" s="7"/>
      <c r="P128" s="7"/>
      <c r="Q128" s="7">
        <v>180</v>
      </c>
      <c r="R128" s="7"/>
      <c r="S128" s="7"/>
      <c r="T128" s="7"/>
      <c r="U128" s="7"/>
      <c r="V128" s="7"/>
      <c r="W128" s="7"/>
      <c r="X128" s="15">
        <f t="shared" si="33"/>
        <v>507</v>
      </c>
      <c r="AA128">
        <f t="shared" si="34"/>
        <v>180</v>
      </c>
      <c r="AB128">
        <f t="shared" si="35"/>
        <v>132</v>
      </c>
      <c r="AC128">
        <f t="shared" si="36"/>
        <v>130</v>
      </c>
      <c r="AD128">
        <f t="shared" si="37"/>
        <v>65</v>
      </c>
    </row>
    <row r="129" spans="1:37" ht="12.75">
      <c r="A129" s="1">
        <v>51</v>
      </c>
      <c r="B129" s="16" t="s">
        <v>81</v>
      </c>
      <c r="C129" s="17" t="s">
        <v>127</v>
      </c>
      <c r="D129" s="23"/>
      <c r="E129" s="69">
        <f t="shared" si="32"/>
        <v>1651</v>
      </c>
      <c r="F129" s="19" t="s">
        <v>128</v>
      </c>
      <c r="G129" s="32">
        <v>1</v>
      </c>
      <c r="H129" s="14">
        <v>1</v>
      </c>
      <c r="I129" s="14">
        <v>119</v>
      </c>
      <c r="J129" s="14"/>
      <c r="K129" s="14"/>
      <c r="L129" s="14">
        <v>128</v>
      </c>
      <c r="M129" s="7"/>
      <c r="N129" s="7"/>
      <c r="O129" s="7">
        <v>214</v>
      </c>
      <c r="P129" s="7">
        <v>182</v>
      </c>
      <c r="Q129" s="7">
        <v>168</v>
      </c>
      <c r="R129" s="7">
        <v>167</v>
      </c>
      <c r="S129" s="7">
        <v>178</v>
      </c>
      <c r="T129" s="7"/>
      <c r="U129" s="7">
        <v>67</v>
      </c>
      <c r="V129" s="7">
        <v>204</v>
      </c>
      <c r="W129" s="7">
        <v>223</v>
      </c>
      <c r="X129" s="15">
        <v>1651</v>
      </c>
      <c r="AA129">
        <f t="shared" si="34"/>
        <v>223</v>
      </c>
      <c r="AB129">
        <f t="shared" si="35"/>
        <v>214</v>
      </c>
      <c r="AC129">
        <f t="shared" si="36"/>
        <v>204</v>
      </c>
      <c r="AD129">
        <f t="shared" si="37"/>
        <v>182</v>
      </c>
      <c r="AE129">
        <f>LARGE($H129:$W129,5)</f>
        <v>178</v>
      </c>
      <c r="AF129">
        <f>LARGE($H129:$W129,6)</f>
        <v>168</v>
      </c>
      <c r="AG129">
        <f>LARGE($H129:$W129,7)</f>
        <v>167</v>
      </c>
      <c r="AH129">
        <f>LARGE($H129:$W129,8)</f>
        <v>128</v>
      </c>
      <c r="AI129">
        <f>LARGE($H129:$W129,9)</f>
        <v>119</v>
      </c>
      <c r="AJ129">
        <f>LARGE($H129:$W129,10)</f>
        <v>67</v>
      </c>
      <c r="AK129">
        <f>LARGE($H129:$W129,11)</f>
        <v>1</v>
      </c>
    </row>
    <row r="130" spans="1:33" ht="12.75">
      <c r="A130" s="1">
        <v>66</v>
      </c>
      <c r="B130" s="21" t="s">
        <v>164</v>
      </c>
      <c r="C130" s="22" t="s">
        <v>165</v>
      </c>
      <c r="D130" s="23"/>
      <c r="E130" s="69">
        <f t="shared" si="32"/>
        <v>1422</v>
      </c>
      <c r="F130" s="19" t="s">
        <v>128</v>
      </c>
      <c r="G130" s="24">
        <v>2</v>
      </c>
      <c r="H130" s="14">
        <v>96</v>
      </c>
      <c r="I130" s="14"/>
      <c r="J130" s="14"/>
      <c r="K130" s="14"/>
      <c r="L130" s="14"/>
      <c r="M130" s="7"/>
      <c r="N130" s="7"/>
      <c r="O130" s="7"/>
      <c r="P130" s="7">
        <v>220</v>
      </c>
      <c r="Q130" s="7">
        <v>212</v>
      </c>
      <c r="R130" s="7">
        <v>213</v>
      </c>
      <c r="S130" s="7">
        <v>225</v>
      </c>
      <c r="T130" s="7"/>
      <c r="U130" s="7"/>
      <c r="V130" s="7">
        <v>213</v>
      </c>
      <c r="W130" s="7">
        <v>243</v>
      </c>
      <c r="X130" s="15">
        <f>SUM(H130:W130)</f>
        <v>1422</v>
      </c>
      <c r="AA130">
        <f t="shared" si="34"/>
        <v>243</v>
      </c>
      <c r="AB130">
        <f t="shared" si="35"/>
        <v>225</v>
      </c>
      <c r="AC130">
        <f t="shared" si="36"/>
        <v>220</v>
      </c>
      <c r="AD130">
        <f t="shared" si="37"/>
        <v>213</v>
      </c>
      <c r="AE130">
        <f>LARGE($H130:$W130,5)</f>
        <v>213</v>
      </c>
      <c r="AF130">
        <f>LARGE($H130:$W130,6)</f>
        <v>212</v>
      </c>
      <c r="AG130">
        <f>LARGE($H130:$W130,7)</f>
        <v>96</v>
      </c>
    </row>
    <row r="131" spans="1:31" ht="12.75">
      <c r="A131" s="1">
        <v>127</v>
      </c>
      <c r="B131" s="21" t="s">
        <v>292</v>
      </c>
      <c r="C131" s="22" t="s">
        <v>293</v>
      </c>
      <c r="D131" s="25" t="s">
        <v>15</v>
      </c>
      <c r="E131" s="69">
        <f t="shared" si="32"/>
        <v>739</v>
      </c>
      <c r="F131" s="19" t="s">
        <v>128</v>
      </c>
      <c r="G131" s="26">
        <v>3</v>
      </c>
      <c r="H131" s="14">
        <v>29</v>
      </c>
      <c r="I131" s="14"/>
      <c r="J131" s="14"/>
      <c r="K131" s="14">
        <v>225</v>
      </c>
      <c r="L131" s="14">
        <v>119</v>
      </c>
      <c r="M131" s="7"/>
      <c r="N131" s="7"/>
      <c r="O131" s="7"/>
      <c r="P131" s="7"/>
      <c r="Q131" s="7">
        <v>178</v>
      </c>
      <c r="R131" s="7"/>
      <c r="S131" s="7">
        <v>188</v>
      </c>
      <c r="T131" s="7"/>
      <c r="U131" s="7"/>
      <c r="V131" s="7"/>
      <c r="W131" s="7"/>
      <c r="X131" s="15">
        <f>SUM(H131:W131)</f>
        <v>739</v>
      </c>
      <c r="AA131">
        <f t="shared" si="34"/>
        <v>225</v>
      </c>
      <c r="AB131">
        <f t="shared" si="35"/>
        <v>188</v>
      </c>
      <c r="AC131">
        <f t="shared" si="36"/>
        <v>178</v>
      </c>
      <c r="AD131">
        <f t="shared" si="37"/>
        <v>119</v>
      </c>
      <c r="AE131">
        <f>LARGE($H131:$W131,5)</f>
        <v>29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Menuiseries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</dc:creator>
  <cp:keywords/>
  <dc:description/>
  <cp:lastModifiedBy>user</cp:lastModifiedBy>
  <dcterms:created xsi:type="dcterms:W3CDTF">2014-09-21T09:23:59Z</dcterms:created>
  <dcterms:modified xsi:type="dcterms:W3CDTF">2014-09-22T11:31:24Z</dcterms:modified>
  <cp:category/>
  <cp:version/>
  <cp:contentType/>
  <cp:contentStatus/>
</cp:coreProperties>
</file>